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slots\Documents\Marathon Danmark\Kommuneserie Vest 2023\"/>
    </mc:Choice>
  </mc:AlternateContent>
  <xr:revisionPtr revIDLastSave="0" documentId="13_ncr:1_{AA015EB3-4C2F-4436-B158-B263B202FF3D}" xr6:coauthVersionLast="47" xr6:coauthVersionMax="47" xr10:uidLastSave="{00000000-0000-0000-0000-000000000000}"/>
  <bookViews>
    <workbookView xWindow="-108" yWindow="-108" windowWidth="23256" windowHeight="12576" activeTab="3" xr2:uid="{0E5AED87-75B6-4E30-8F30-A4102AC5B6B7}"/>
  </bookViews>
  <sheets>
    <sheet name="Fanø" sheetId="1" r:id="rId1"/>
    <sheet name="Varde" sheetId="2" r:id="rId2"/>
    <sheet name="Vejen" sheetId="3" r:id="rId3"/>
    <sheet name="Samlet statistik"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5" l="1"/>
  <c r="E76" i="5"/>
  <c r="F75" i="5"/>
  <c r="F74" i="5"/>
  <c r="F69" i="5"/>
  <c r="F64" i="5"/>
  <c r="F63" i="5"/>
  <c r="F61" i="5"/>
  <c r="F55" i="5"/>
  <c r="F40" i="5"/>
  <c r="F12" i="5"/>
  <c r="F43" i="5"/>
  <c r="F39" i="5"/>
  <c r="F38" i="5"/>
  <c r="F36" i="5"/>
  <c r="F31" i="5"/>
  <c r="F22" i="5"/>
  <c r="F19" i="5"/>
  <c r="F13" i="5"/>
  <c r="F10" i="5"/>
  <c r="F72" i="5"/>
  <c r="F66" i="5"/>
  <c r="F57" i="5"/>
  <c r="F58" i="5"/>
  <c r="F62" i="5"/>
  <c r="F65" i="5"/>
  <c r="F7" i="5"/>
  <c r="F8" i="5"/>
  <c r="F9" i="5"/>
  <c r="F21" i="5"/>
  <c r="F23" i="5"/>
  <c r="F24" i="5"/>
  <c r="F32" i="5"/>
  <c r="F33" i="5"/>
  <c r="F34" i="5"/>
  <c r="F46" i="5"/>
  <c r="F47" i="5"/>
  <c r="F3" i="5"/>
  <c r="E56" i="5"/>
  <c r="F56" i="5" s="1"/>
  <c r="E57" i="5"/>
  <c r="E58" i="5"/>
  <c r="E59" i="5"/>
  <c r="F59" i="5" s="1"/>
  <c r="E60" i="5"/>
  <c r="F60" i="5" s="1"/>
  <c r="E61" i="5"/>
  <c r="E62" i="5"/>
  <c r="E63" i="5"/>
  <c r="E64" i="5"/>
  <c r="E65" i="5"/>
  <c r="E66" i="5"/>
  <c r="E67" i="5"/>
  <c r="F67" i="5" s="1"/>
  <c r="E68" i="5"/>
  <c r="F68" i="5" s="1"/>
  <c r="E69" i="5"/>
  <c r="E70" i="5"/>
  <c r="F70" i="5" s="1"/>
  <c r="E71" i="5"/>
  <c r="F71" i="5" s="1"/>
  <c r="E72" i="5"/>
  <c r="E73" i="5"/>
  <c r="F73" i="5" s="1"/>
  <c r="E74" i="5"/>
  <c r="E75" i="5"/>
  <c r="E55" i="5"/>
  <c r="E3" i="5"/>
  <c r="E4" i="5"/>
  <c r="F4" i="5" s="1"/>
  <c r="E5" i="5"/>
  <c r="F5" i="5" s="1"/>
  <c r="E6" i="5"/>
  <c r="F6" i="5" s="1"/>
  <c r="E7" i="5"/>
  <c r="E8" i="5"/>
  <c r="E9" i="5"/>
  <c r="E10" i="5"/>
  <c r="E11" i="5"/>
  <c r="F11" i="5" s="1"/>
  <c r="E12" i="5"/>
  <c r="E13" i="5"/>
  <c r="E14" i="5"/>
  <c r="F14" i="5" s="1"/>
  <c r="E15" i="5"/>
  <c r="F15" i="5" s="1"/>
  <c r="E16" i="5"/>
  <c r="F16" i="5" s="1"/>
  <c r="E17" i="5"/>
  <c r="F17" i="5" s="1"/>
  <c r="E18" i="5"/>
  <c r="F18" i="5" s="1"/>
  <c r="E19" i="5"/>
  <c r="E20" i="5"/>
  <c r="F20" i="5" s="1"/>
  <c r="E21" i="5"/>
  <c r="E22" i="5"/>
  <c r="E23" i="5"/>
  <c r="E24" i="5"/>
  <c r="E25" i="5"/>
  <c r="F25" i="5" s="1"/>
  <c r="E26" i="5"/>
  <c r="F26" i="5" s="1"/>
  <c r="E27" i="5"/>
  <c r="F27" i="5" s="1"/>
  <c r="E28" i="5"/>
  <c r="F28" i="5" s="1"/>
  <c r="E29" i="5"/>
  <c r="F29" i="5" s="1"/>
  <c r="E30" i="5"/>
  <c r="F30" i="5" s="1"/>
  <c r="E31" i="5"/>
  <c r="E32" i="5"/>
  <c r="E33" i="5"/>
  <c r="E34" i="5"/>
  <c r="E35" i="5"/>
  <c r="F35" i="5" s="1"/>
  <c r="E36" i="5"/>
  <c r="E37" i="5"/>
  <c r="F37" i="5" s="1"/>
  <c r="E38" i="5"/>
  <c r="E39" i="5"/>
  <c r="E40" i="5"/>
  <c r="E41" i="5"/>
  <c r="F41" i="5" s="1"/>
  <c r="E42" i="5"/>
  <c r="F42" i="5" s="1"/>
  <c r="E43" i="5"/>
  <c r="E44" i="5"/>
  <c r="F44" i="5" s="1"/>
  <c r="E45" i="5"/>
  <c r="F45" i="5" s="1"/>
  <c r="E46" i="5"/>
  <c r="E47" i="5"/>
  <c r="E48" i="5"/>
  <c r="F48" i="5" s="1"/>
  <c r="E49" i="5"/>
  <c r="F49" i="5" s="1"/>
  <c r="E50" i="5"/>
  <c r="F50" i="5" s="1"/>
  <c r="E51" i="5"/>
  <c r="F51" i="5" s="1"/>
</calcChain>
</file>

<file path=xl/sharedStrings.xml><?xml version="1.0" encoding="utf-8"?>
<sst xmlns="http://schemas.openxmlformats.org/spreadsheetml/2006/main" count="334" uniqueCount="112">
  <si>
    <t>Marathon</t>
  </si>
  <si>
    <t>Tid</t>
  </si>
  <si>
    <t>Kommuneserie Vest, 27. oktober Fanø kommune</t>
  </si>
  <si>
    <t>Katja Mortensen</t>
  </si>
  <si>
    <t>David Bredo</t>
  </si>
  <si>
    <t>Henrik Birkedal Hansen</t>
  </si>
  <si>
    <t>Ole Hansen</t>
  </si>
  <si>
    <t>Per Foss</t>
  </si>
  <si>
    <t>Kommuneserie Vest, 28. oktober Varde kommune</t>
  </si>
  <si>
    <t>Kommuneserie Vest, 29. oktober Vejen kommune</t>
  </si>
  <si>
    <t>Sune Hundebøll</t>
  </si>
  <si>
    <t>Mette Jensen</t>
  </si>
  <si>
    <t>Halvmarathon</t>
  </si>
  <si>
    <t>Morten Brogaard Jakobsen</t>
  </si>
  <si>
    <t>Per Falgren</t>
  </si>
  <si>
    <t>Vibeke Norvin</t>
  </si>
  <si>
    <t>Christian Thestrup</t>
  </si>
  <si>
    <t>Jes Strate</t>
  </si>
  <si>
    <t>Hans Lindhøj Nielsen</t>
  </si>
  <si>
    <t>Mette Bruun-Nielsen</t>
  </si>
  <si>
    <t>Kenneth Enevoldsen</t>
  </si>
  <si>
    <t>Henriette Hansen</t>
  </si>
  <si>
    <t>Jan Nordenbæk</t>
  </si>
  <si>
    <t>Maja Scheel</t>
  </si>
  <si>
    <t>Rita Bjerregaard</t>
  </si>
  <si>
    <t>Jan Spangenberg</t>
  </si>
  <si>
    <t>Claus Jeslund</t>
  </si>
  <si>
    <t>Lena Nørgaard</t>
  </si>
  <si>
    <t>Annette Christensen</t>
  </si>
  <si>
    <t>Eli Jacobi Nielsen</t>
  </si>
  <si>
    <t>Ester Mbaruku Nielsen</t>
  </si>
  <si>
    <t>Mette Olsen</t>
  </si>
  <si>
    <t>Jesper Steen Olsen</t>
  </si>
  <si>
    <t>Martin Utzon Terp</t>
  </si>
  <si>
    <t>Kim Høxbro</t>
  </si>
  <si>
    <t>Alice Ravn</t>
  </si>
  <si>
    <t>Henrik Marinussen</t>
  </si>
  <si>
    <t>Helle Frost Marinussen</t>
  </si>
  <si>
    <t>Jørgen Jakobsen</t>
  </si>
  <si>
    <t>Maria Hummeluhr Kristensen</t>
  </si>
  <si>
    <t>Anne Edith Jeppsson</t>
  </si>
  <si>
    <t>Peter Bjørn Jakobsen</t>
  </si>
  <si>
    <t>Jan Boll Jensen</t>
  </si>
  <si>
    <t>Arne Oliver Hansen </t>
  </si>
  <si>
    <t>Kenneth Badensø</t>
  </si>
  <si>
    <t>Claus Sørensen</t>
  </si>
  <si>
    <t>Lindy Højbjerg</t>
  </si>
  <si>
    <t>Lars Rasmussen</t>
  </si>
  <si>
    <t>Louise Johansen</t>
  </si>
  <si>
    <t>Ulla Due Lange</t>
  </si>
  <si>
    <t>Allan Christensen</t>
  </si>
  <si>
    <t>Anne-Marie Lyngbye</t>
  </si>
  <si>
    <t>Jes Ottosen</t>
  </si>
  <si>
    <t>Connie Lundegaard Sørensen</t>
  </si>
  <si>
    <t>Mikael Lassen</t>
  </si>
  <si>
    <t>Johnny Broe</t>
  </si>
  <si>
    <t>Pia Vinne Lau</t>
  </si>
  <si>
    <t>Karen Bente Holmgaard</t>
  </si>
  <si>
    <t>Kristine Kusk Schmelling</t>
  </si>
  <si>
    <t>Lars Svaneberg</t>
  </si>
  <si>
    <t>Morten Bunch</t>
  </si>
  <si>
    <t>Gitte Schack</t>
  </si>
  <si>
    <t>Ib Jensen</t>
  </si>
  <si>
    <t>Christian Christensen</t>
  </si>
  <si>
    <t>Rikke Ruby</t>
  </si>
  <si>
    <t>Kenneth Bagger</t>
  </si>
  <si>
    <t>Lisbeth Ebsen</t>
  </si>
  <si>
    <t>Michael Mikkelsen</t>
  </si>
  <si>
    <t>Peter Møller</t>
  </si>
  <si>
    <t>Steen Christesen</t>
  </si>
  <si>
    <t>Brian Jørgensen</t>
  </si>
  <si>
    <t>Christina Frandsen</t>
  </si>
  <si>
    <t>Jane Laulund Dideriksen</t>
  </si>
  <si>
    <t>Tinna Lilletvedt</t>
  </si>
  <si>
    <t>Jannie Bruun Tinggaard</t>
  </si>
  <si>
    <t>Arne Oliver Hansen</t>
  </si>
  <si>
    <t>Rita Bjerregaard</t>
  </si>
  <si>
    <t>Henrik Bøjer Madsen</t>
  </si>
  <si>
    <t>#200</t>
  </si>
  <si>
    <t>Sune Hundebøll:</t>
  </si>
  <si>
    <t>https://www.sh-site.dk/kommuneserie-vest-7/?fbclid=IwAR0NLuSGGcwN1rrmJOZ6xkothj8-o6AFU7C8uwPucFYAaLEZOc5Lxm_WC4w</t>
  </si>
  <si>
    <t>Vejret: 8 grader, overskyet med en lillebitte smule kig til solen, let-frisk vind</t>
  </si>
  <si>
    <t>Ruten: 7 km på en modsat uret rundstrækning op langs Fanøs østkyst med kig til Esbjerg ad sandstier/singletrack op til Nord Flakbatteri. Herfra ad flere små stier til Kikkebjerget, inden man ramte grusveje idntil Fanø Stadion og forbi skolen, der blev til asfaltstier. Til sidst ind igennem Nordby ad en 1 km lang vej nordøst ad Vestervejen mod færgen, hvor depotet stod i et cykelskur.</t>
  </si>
  <si>
    <t>Desværre sås ingen sæler, uagtet det er muligt året rundt.</t>
  </si>
  <si>
    <t>Rigtig mange kom gående fra borde af færgen, der sejler i pendulfart Esbjerg-Fanø i mellem. Fra færgen til start var der ca. 80 m. Nemt for rigtig mange.</t>
  </si>
  <si>
    <t>Lena Nørgaard løb sit marathon nr. 200 - kæmpestort tillykke og Jørgen Jakobsen løb Djævlens tal nr. 666. Marathon Danmark fejrede et andet lille jubilæum, da vi har arrangeret i 49 forskellige kommuner (halvvejs) ud af 51 forskellige løb.</t>
  </si>
  <si>
    <t>Jonas Andersen</t>
  </si>
  <si>
    <t>DNF</t>
  </si>
  <si>
    <t>Vejret: 7-8 grader, frugt og grønt regn dagen igennem og en frisk østlig vind vind, som især blev mærket på grusstykket langs stranden</t>
  </si>
  <si>
    <t>Ruten var 8,5 km - en lidt uvant distance, således halvmarathon vendte på tredje omgang. Højdemeterne fandtes i klitterne omkring Tirpitz-museet, men under 200 hm for marathon. Underlaget var jævnt fordelt mellem asfalt, grusstier og singletrack i klitterne.</t>
  </si>
  <si>
    <t>Der var lidt panik og tulmutariske scener i begyndelsen - i hvert fald for os løbsarrangører, hvilket primært skyldtes parkeringsforholdene. Vi undskylder mange gange, at det blev lidt kaotisk og starten blev udskudt til kl. 0930. Vi lover, at vi lærer af vores fejl.</t>
  </si>
  <si>
    <t>Os bekendt var der ingen jubilarer i dag, men til gengæld var der en masse, der fik hakket Varde kommune af på den store bingoplade.</t>
  </si>
  <si>
    <t>Kommune nr. 98</t>
  </si>
  <si>
    <t>#100 i 2023</t>
  </si>
  <si>
    <t>Torben Vad Nissen</t>
  </si>
  <si>
    <t>Vejret: 8-12 grader, intens regn fra start og den første time, hvorefter det blev mere opholdsvejr med enkelte byger. Vinden var kold og frisk ved depotet, men ellers mærkedes det mindre på ruten.</t>
  </si>
  <si>
    <t>For mange gjalt det, at de fleste løb deres hurtigste løb på denne tredje dag, hvor lidt logisk mening det så end giver. Rutens underlag og mangel på klitter gjorde nok udslaget for dette.</t>
  </si>
  <si>
    <t>Ruten: 8,5 km pr. omgang, således halvmarathon løb 2 hele omgange og en forkortet udgave på tredje. En "ballon" ud på hjertestien som start, hvor vi fik lidt modløb, udgjorde første del af ruten, inden man løb et større loop, der førte os igennem lidt villakvarterer ad cykelstier. Tusind tak for Michael Mikkelsen for hjælp med rute!</t>
  </si>
  <si>
    <t>På denne dag var der to særlige jubilæer at fejre. Morten Brogaard Jakobsen, der har deltaget i intet mindre end 35 af Marathon Danmarks 53 hidtige løb, løb sin kommune nr. 98 i halvmarathon regi. Tilmed har han 32 kommuner i marathon regi. Derudover løb Steen Christesen sit marathon nr. 100 i indeværende år, uagtet han ikke slog dette stort op - faktisk blev det kun flygtigt nævnt til Henrik under løbet. Steen gjorde debut i Marathon Danmark regi med en fuld gennemført serie, hvor han alle tre dage var meget flot løbende. Stort tillykke til begge.</t>
  </si>
  <si>
    <t>Fanø</t>
  </si>
  <si>
    <t>Varde</t>
  </si>
  <si>
    <t>Vejen</t>
  </si>
  <si>
    <t>Samlet</t>
  </si>
  <si>
    <t>Gennemsnit</t>
  </si>
  <si>
    <t>Samlet statistik for Kommuneserie Vest 2023</t>
  </si>
  <si>
    <t>-</t>
  </si>
  <si>
    <t>Helle Frost Martinussen</t>
  </si>
  <si>
    <t xml:space="preserve"> = halv</t>
  </si>
  <si>
    <t xml:space="preserve"> = hel</t>
  </si>
  <si>
    <t>I alt</t>
  </si>
  <si>
    <t>Mortens kone havde bagt små, men virkelig lækre kransekager, som alle blev spist op, hvilke kunne nydes efter at have haft muligheden for bad/omklædning i Vejen Idrætsventer</t>
  </si>
  <si>
    <t xml:space="preserve"> &lt;---- fællesspisning på Dr. Louise i centrum af Esbjerg, hvor 31 deltog.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</si>
</sst>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20"/>
      <color theme="1"/>
      <name val="Calibri"/>
      <family val="2"/>
      <scheme val="minor"/>
    </font>
    <font>
      <b/>
      <sz val="20"/>
      <color theme="1"/>
      <name val="Calibri"/>
      <family val="2"/>
      <scheme val="minor"/>
    </font>
    <font>
      <b/>
      <sz val="18"/>
      <color theme="1"/>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rgb="FF92D05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1">
    <xf numFmtId="0" fontId="0" fillId="0" borderId="0"/>
  </cellStyleXfs>
  <cellXfs count="31">
    <xf numFmtId="0" fontId="0" fillId="0" borderId="0" xfId="0"/>
    <xf numFmtId="0" fontId="0" fillId="0" borderId="1" xfId="0" applyBorder="1"/>
    <xf numFmtId="0" fontId="1" fillId="0" borderId="0" xfId="0" applyFont="1" applyAlignment="1">
      <alignment horizontal="center"/>
    </xf>
    <xf numFmtId="0" fontId="3" fillId="0" borderId="1" xfId="0" applyFont="1" applyBorder="1" applyAlignment="1">
      <alignment horizontal="center"/>
    </xf>
    <xf numFmtId="0" fontId="3" fillId="0" borderId="1" xfId="0" applyFont="1" applyBorder="1"/>
    <xf numFmtId="0" fontId="2" fillId="0" borderId="1" xfId="0" applyFont="1" applyBorder="1"/>
    <xf numFmtId="0" fontId="3" fillId="0" borderId="2" xfId="0" applyFont="1" applyBorder="1" applyAlignment="1">
      <alignment horizontal="center"/>
    </xf>
    <xf numFmtId="0" fontId="0" fillId="0" borderId="1" xfId="0" applyBorder="1" applyAlignment="1">
      <alignment horizontal="left"/>
    </xf>
    <xf numFmtId="0" fontId="0" fillId="0" borderId="1" xfId="0" applyBorder="1" applyAlignment="1">
      <alignment horizontal="center"/>
    </xf>
    <xf numFmtId="21" fontId="0" fillId="0" borderId="1" xfId="0" applyNumberFormat="1" applyBorder="1" applyAlignment="1">
      <alignment horizontal="center"/>
    </xf>
    <xf numFmtId="0" fontId="0" fillId="0" borderId="0" xfId="0" applyAlignment="1">
      <alignment horizontal="center"/>
    </xf>
    <xf numFmtId="21" fontId="0" fillId="0" borderId="2" xfId="0" applyNumberFormat="1" applyFont="1" applyBorder="1" applyAlignment="1">
      <alignment horizontal="center"/>
    </xf>
    <xf numFmtId="0" fontId="0" fillId="0" borderId="2" xfId="0" applyFont="1" applyBorder="1" applyAlignment="1">
      <alignment horizontal="left"/>
    </xf>
    <xf numFmtId="0" fontId="4" fillId="0" borderId="0" xfId="0" applyFont="1"/>
    <xf numFmtId="0" fontId="0" fillId="0" borderId="2" xfId="0" applyBorder="1" applyAlignment="1">
      <alignment horizontal="left"/>
    </xf>
    <xf numFmtId="0" fontId="1" fillId="0" borderId="1" xfId="0" applyFont="1" applyBorder="1"/>
    <xf numFmtId="0" fontId="1" fillId="0" borderId="1" xfId="0" applyFont="1" applyBorder="1" applyAlignment="1">
      <alignment horizontal="center"/>
    </xf>
    <xf numFmtId="21" fontId="0" fillId="2" borderId="1" xfId="0" applyNumberFormat="1" applyFill="1" applyBorder="1" applyAlignment="1">
      <alignment horizontal="center"/>
    </xf>
    <xf numFmtId="21" fontId="0" fillId="0" borderId="0" xfId="0" applyNumberFormat="1" applyAlignment="1">
      <alignment horizontal="center"/>
    </xf>
    <xf numFmtId="0" fontId="0" fillId="0" borderId="2" xfId="0" applyBorder="1"/>
    <xf numFmtId="21" fontId="0" fillId="0" borderId="1" xfId="0" applyNumberFormat="1" applyFill="1" applyBorder="1" applyAlignment="1">
      <alignment horizontal="center"/>
    </xf>
    <xf numFmtId="21" fontId="0" fillId="3" borderId="1" xfId="0" applyNumberFormat="1" applyFill="1" applyBorder="1" applyAlignment="1">
      <alignment horizontal="center"/>
    </xf>
    <xf numFmtId="0" fontId="1" fillId="0" borderId="3" xfId="0" applyFont="1" applyBorder="1" applyAlignment="1">
      <alignment horizontal="center"/>
    </xf>
    <xf numFmtId="21" fontId="0" fillId="0" borderId="4" xfId="0" applyNumberFormat="1" applyFont="1" applyBorder="1" applyAlignment="1">
      <alignment horizontal="center"/>
    </xf>
    <xf numFmtId="21" fontId="0" fillId="0" borderId="3" xfId="0" applyNumberFormat="1" applyBorder="1" applyAlignment="1">
      <alignment horizontal="center"/>
    </xf>
    <xf numFmtId="21" fontId="0" fillId="2" borderId="3" xfId="0" applyNumberFormat="1" applyFill="1" applyBorder="1" applyAlignment="1">
      <alignment horizontal="center"/>
    </xf>
    <xf numFmtId="46" fontId="1" fillId="0" borderId="1" xfId="0" applyNumberFormat="1" applyFont="1" applyBorder="1" applyAlignment="1">
      <alignment horizontal="center"/>
    </xf>
    <xf numFmtId="46" fontId="1" fillId="4" borderId="1" xfId="0" applyNumberFormat="1" applyFont="1" applyFill="1" applyBorder="1" applyAlignment="1">
      <alignment horizontal="center"/>
    </xf>
    <xf numFmtId="0" fontId="1" fillId="2" borderId="1" xfId="0" applyFont="1" applyFill="1" applyBorder="1" applyAlignment="1">
      <alignment horizontal="center"/>
    </xf>
    <xf numFmtId="0" fontId="0" fillId="2" borderId="1" xfId="0" applyFill="1" applyBorder="1"/>
    <xf numFmtId="0" fontId="1" fillId="0"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405765</xdr:colOff>
      <xdr:row>0</xdr:row>
      <xdr:rowOff>274320</xdr:rowOff>
    </xdr:from>
    <xdr:to>
      <xdr:col>17</xdr:col>
      <xdr:colOff>531571</xdr:colOff>
      <xdr:row>24</xdr:row>
      <xdr:rowOff>121920</xdr:rowOff>
    </xdr:to>
    <xdr:pic>
      <xdr:nvPicPr>
        <xdr:cNvPr id="2" name="Billede 1">
          <a:extLst>
            <a:ext uri="{FF2B5EF4-FFF2-40B4-BE49-F238E27FC236}">
              <a16:creationId xmlns:a16="http://schemas.microsoft.com/office/drawing/2014/main" id="{021C63AE-8856-AE90-C941-D128DB73D86A}"/>
            </a:ext>
          </a:extLst>
        </xdr:cNvPr>
        <xdr:cNvPicPr>
          <a:picLocks noChangeAspect="1"/>
        </xdr:cNvPicPr>
      </xdr:nvPicPr>
      <xdr:blipFill rotWithShape="1">
        <a:blip xmlns:r="http://schemas.openxmlformats.org/officeDocument/2006/relationships" r:embed="rId1"/>
        <a:srcRect t="29852" b="17699"/>
        <a:stretch/>
      </xdr:blipFill>
      <xdr:spPr>
        <a:xfrm>
          <a:off x="5800725" y="274320"/>
          <a:ext cx="6221806" cy="4351020"/>
        </a:xfrm>
        <a:prstGeom prst="rect">
          <a:avLst/>
        </a:prstGeom>
      </xdr:spPr>
    </xdr:pic>
    <xdr:clientData/>
  </xdr:twoCellAnchor>
  <xdr:twoCellAnchor editAs="oneCell">
    <xdr:from>
      <xdr:col>7</xdr:col>
      <xdr:colOff>302260</xdr:colOff>
      <xdr:row>24</xdr:row>
      <xdr:rowOff>114300</xdr:rowOff>
    </xdr:from>
    <xdr:to>
      <xdr:col>18</xdr:col>
      <xdr:colOff>82296</xdr:colOff>
      <xdr:row>77</xdr:row>
      <xdr:rowOff>150114</xdr:rowOff>
    </xdr:to>
    <xdr:pic>
      <xdr:nvPicPr>
        <xdr:cNvPr id="3" name="Billede 2">
          <a:extLst>
            <a:ext uri="{FF2B5EF4-FFF2-40B4-BE49-F238E27FC236}">
              <a16:creationId xmlns:a16="http://schemas.microsoft.com/office/drawing/2014/main" id="{EA358734-F3A9-8D59-6AC0-80D6DE484A29}"/>
            </a:ext>
          </a:extLst>
        </xdr:cNvPr>
        <xdr:cNvPicPr>
          <a:picLocks noChangeAspect="1"/>
        </xdr:cNvPicPr>
      </xdr:nvPicPr>
      <xdr:blipFill>
        <a:blip xmlns:r="http://schemas.openxmlformats.org/officeDocument/2006/relationships" r:embed="rId2"/>
        <a:stretch>
          <a:fillRect/>
        </a:stretch>
      </xdr:blipFill>
      <xdr:spPr>
        <a:xfrm>
          <a:off x="5697220" y="4617720"/>
          <a:ext cx="6485636" cy="9728454"/>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ACE77-176A-4D60-A11C-E5E00EE42229}">
  <dimension ref="A1:G66"/>
  <sheetViews>
    <sheetView workbookViewId="0">
      <selection activeCell="A15" sqref="A15"/>
    </sheetView>
  </sheetViews>
  <sheetFormatPr defaultRowHeight="14.4" x14ac:dyDescent="0.3"/>
  <cols>
    <col min="1" max="1" width="26.5546875" customWidth="1"/>
    <col min="2" max="2" width="26.44140625" customWidth="1"/>
  </cols>
  <sheetData>
    <row r="1" spans="1:7" ht="25.8" x14ac:dyDescent="0.5">
      <c r="A1" s="4" t="s">
        <v>2</v>
      </c>
      <c r="B1" s="5"/>
      <c r="C1" s="1"/>
      <c r="D1" s="1"/>
      <c r="E1" s="1"/>
    </row>
    <row r="2" spans="1:7" ht="25.8" x14ac:dyDescent="0.5">
      <c r="A2" s="3" t="s">
        <v>0</v>
      </c>
      <c r="B2" s="3" t="s">
        <v>1</v>
      </c>
      <c r="C2" s="2"/>
    </row>
    <row r="3" spans="1:7" x14ac:dyDescent="0.3">
      <c r="A3" s="7" t="s">
        <v>35</v>
      </c>
      <c r="B3" s="9">
        <v>0.22241898148148151</v>
      </c>
      <c r="C3" s="2"/>
    </row>
    <row r="4" spans="1:7" x14ac:dyDescent="0.3">
      <c r="A4" s="1" t="s">
        <v>51</v>
      </c>
      <c r="B4" s="9">
        <v>0.20177083333333334</v>
      </c>
    </row>
    <row r="5" spans="1:7" x14ac:dyDescent="0.3">
      <c r="A5" s="1" t="s">
        <v>28</v>
      </c>
      <c r="B5" s="9">
        <v>0.17178240740740738</v>
      </c>
      <c r="G5" t="s">
        <v>81</v>
      </c>
    </row>
    <row r="6" spans="1:7" x14ac:dyDescent="0.3">
      <c r="A6" s="1" t="s">
        <v>70</v>
      </c>
      <c r="B6" s="9">
        <v>0.15336805555555555</v>
      </c>
      <c r="G6" t="s">
        <v>84</v>
      </c>
    </row>
    <row r="7" spans="1:7" x14ac:dyDescent="0.3">
      <c r="A7" s="1" t="s">
        <v>16</v>
      </c>
      <c r="B7" s="9">
        <v>0.17309027777777777</v>
      </c>
      <c r="G7" t="s">
        <v>82</v>
      </c>
    </row>
    <row r="8" spans="1:7" x14ac:dyDescent="0.3">
      <c r="A8" s="1" t="s">
        <v>26</v>
      </c>
      <c r="B8" s="9">
        <v>0.15714120370370369</v>
      </c>
      <c r="G8" t="s">
        <v>83</v>
      </c>
    </row>
    <row r="9" spans="1:7" x14ac:dyDescent="0.3">
      <c r="A9" s="1" t="s">
        <v>45</v>
      </c>
      <c r="B9" s="9">
        <v>0.20758101851851851</v>
      </c>
      <c r="G9" t="s">
        <v>85</v>
      </c>
    </row>
    <row r="10" spans="1:7" x14ac:dyDescent="0.3">
      <c r="A10" s="1" t="s">
        <v>4</v>
      </c>
      <c r="B10" s="9">
        <v>0.16408564814814816</v>
      </c>
      <c r="G10" t="s">
        <v>79</v>
      </c>
    </row>
    <row r="11" spans="1:7" x14ac:dyDescent="0.3">
      <c r="A11" s="1" t="s">
        <v>61</v>
      </c>
      <c r="B11" s="9">
        <v>0.22244212962962961</v>
      </c>
      <c r="G11" t="s">
        <v>80</v>
      </c>
    </row>
    <row r="12" spans="1:7" x14ac:dyDescent="0.3">
      <c r="A12" s="1" t="s">
        <v>18</v>
      </c>
      <c r="B12" s="9">
        <v>0.24684027777777776</v>
      </c>
    </row>
    <row r="13" spans="1:7" x14ac:dyDescent="0.3">
      <c r="A13" s="1" t="s">
        <v>21</v>
      </c>
      <c r="B13" s="9">
        <v>0.20343750000000002</v>
      </c>
    </row>
    <row r="14" spans="1:7" x14ac:dyDescent="0.3">
      <c r="A14" s="1" t="s">
        <v>77</v>
      </c>
      <c r="B14" s="9">
        <v>0.20775462962962962</v>
      </c>
    </row>
    <row r="15" spans="1:7" x14ac:dyDescent="0.3">
      <c r="A15" s="1" t="s">
        <v>5</v>
      </c>
      <c r="B15" s="9">
        <v>0.16524305555555555</v>
      </c>
    </row>
    <row r="16" spans="1:7" x14ac:dyDescent="0.3">
      <c r="A16" s="1" t="s">
        <v>62</v>
      </c>
      <c r="B16" s="9">
        <v>0.20380787037037038</v>
      </c>
    </row>
    <row r="17" spans="1:3" x14ac:dyDescent="0.3">
      <c r="A17" s="1" t="s">
        <v>42</v>
      </c>
      <c r="B17" s="9">
        <v>0.16628472222222221</v>
      </c>
    </row>
    <row r="18" spans="1:3" x14ac:dyDescent="0.3">
      <c r="A18" s="1" t="s">
        <v>22</v>
      </c>
      <c r="B18" s="9">
        <v>0.23171296296296295</v>
      </c>
    </row>
    <row r="19" spans="1:3" x14ac:dyDescent="0.3">
      <c r="A19" s="1" t="s">
        <v>25</v>
      </c>
      <c r="B19" s="9">
        <v>0.18767361111111111</v>
      </c>
    </row>
    <row r="20" spans="1:3" x14ac:dyDescent="0.3">
      <c r="A20" s="1" t="s">
        <v>72</v>
      </c>
      <c r="B20" s="9">
        <v>0.20310185185185184</v>
      </c>
    </row>
    <row r="21" spans="1:3" x14ac:dyDescent="0.3">
      <c r="A21" s="1" t="s">
        <v>52</v>
      </c>
      <c r="B21" s="9">
        <v>0.21099537037037039</v>
      </c>
    </row>
    <row r="22" spans="1:3" x14ac:dyDescent="0.3">
      <c r="A22" s="1" t="s">
        <v>32</v>
      </c>
      <c r="B22" s="9">
        <v>0.21280092592592592</v>
      </c>
    </row>
    <row r="23" spans="1:3" x14ac:dyDescent="0.3">
      <c r="A23" s="1" t="s">
        <v>86</v>
      </c>
      <c r="B23" s="9">
        <v>0.18814814814814815</v>
      </c>
    </row>
    <row r="24" spans="1:3" x14ac:dyDescent="0.3">
      <c r="A24" s="1" t="s">
        <v>38</v>
      </c>
      <c r="B24" s="9">
        <v>0.16408564814814816</v>
      </c>
    </row>
    <row r="25" spans="1:3" x14ac:dyDescent="0.3">
      <c r="A25" s="1" t="s">
        <v>57</v>
      </c>
      <c r="B25" s="9">
        <v>0.21958333333333332</v>
      </c>
    </row>
    <row r="26" spans="1:3" x14ac:dyDescent="0.3">
      <c r="A26" s="1" t="s">
        <v>3</v>
      </c>
      <c r="B26" s="9">
        <v>0.24684027777777776</v>
      </c>
    </row>
    <row r="27" spans="1:3" x14ac:dyDescent="0.3">
      <c r="A27" s="1" t="s">
        <v>44</v>
      </c>
      <c r="B27" s="9">
        <v>0.19931712962962964</v>
      </c>
    </row>
    <row r="28" spans="1:3" x14ac:dyDescent="0.3">
      <c r="A28" s="1" t="s">
        <v>34</v>
      </c>
      <c r="B28" s="9">
        <v>0.24166666666666667</v>
      </c>
    </row>
    <row r="29" spans="1:3" x14ac:dyDescent="0.3">
      <c r="A29" s="1" t="s">
        <v>58</v>
      </c>
      <c r="B29" s="9">
        <v>0.21958333333333332</v>
      </c>
    </row>
    <row r="30" spans="1:3" x14ac:dyDescent="0.3">
      <c r="A30" s="1" t="s">
        <v>47</v>
      </c>
      <c r="B30" s="9">
        <v>0.16408564814814816</v>
      </c>
    </row>
    <row r="31" spans="1:3" x14ac:dyDescent="0.3">
      <c r="A31" s="1" t="s">
        <v>59</v>
      </c>
      <c r="B31" s="9">
        <v>0.21012731481481481</v>
      </c>
    </row>
    <row r="32" spans="1:3" x14ac:dyDescent="0.3">
      <c r="A32" s="1" t="s">
        <v>27</v>
      </c>
      <c r="B32" s="9">
        <v>0.16408564814814816</v>
      </c>
      <c r="C32" t="s">
        <v>78</v>
      </c>
    </row>
    <row r="33" spans="1:2" x14ac:dyDescent="0.3">
      <c r="A33" s="1" t="s">
        <v>46</v>
      </c>
      <c r="B33" s="9">
        <v>0.18870370370370371</v>
      </c>
    </row>
    <row r="34" spans="1:2" x14ac:dyDescent="0.3">
      <c r="A34" s="1" t="s">
        <v>48</v>
      </c>
      <c r="B34" s="9">
        <v>0.24684027777777776</v>
      </c>
    </row>
    <row r="35" spans="1:2" x14ac:dyDescent="0.3">
      <c r="A35" s="1" t="s">
        <v>23</v>
      </c>
      <c r="B35" s="9">
        <v>0.17976851851851852</v>
      </c>
    </row>
    <row r="36" spans="1:2" x14ac:dyDescent="0.3">
      <c r="A36" s="1" t="s">
        <v>39</v>
      </c>
      <c r="B36" s="9">
        <v>0.20770833333333336</v>
      </c>
    </row>
    <row r="37" spans="1:2" x14ac:dyDescent="0.3">
      <c r="A37" s="1" t="s">
        <v>67</v>
      </c>
      <c r="B37" s="9">
        <v>0.15568287037037037</v>
      </c>
    </row>
    <row r="38" spans="1:2" x14ac:dyDescent="0.3">
      <c r="A38" s="1" t="s">
        <v>60</v>
      </c>
      <c r="B38" s="9">
        <v>0.1731365740740741</v>
      </c>
    </row>
    <row r="39" spans="1:2" x14ac:dyDescent="0.3">
      <c r="A39" s="1" t="s">
        <v>13</v>
      </c>
      <c r="B39" s="9">
        <v>0.18334490740740741</v>
      </c>
    </row>
    <row r="40" spans="1:2" x14ac:dyDescent="0.3">
      <c r="A40" s="1" t="s">
        <v>6</v>
      </c>
      <c r="B40" s="9">
        <v>0.23310185185185184</v>
      </c>
    </row>
    <row r="41" spans="1:2" x14ac:dyDescent="0.3">
      <c r="A41" s="1" t="s">
        <v>14</v>
      </c>
      <c r="B41" s="9">
        <v>0.1630324074074074</v>
      </c>
    </row>
    <row r="42" spans="1:2" x14ac:dyDescent="0.3">
      <c r="A42" s="1" t="s">
        <v>7</v>
      </c>
      <c r="B42" s="9">
        <v>0.18619212962962964</v>
      </c>
    </row>
    <row r="43" spans="1:2" x14ac:dyDescent="0.3">
      <c r="A43" s="1" t="s">
        <v>41</v>
      </c>
      <c r="B43" s="9">
        <v>0.19495370370370368</v>
      </c>
    </row>
    <row r="44" spans="1:2" x14ac:dyDescent="0.3">
      <c r="A44" s="1" t="s">
        <v>68</v>
      </c>
      <c r="B44" s="9">
        <v>0.20310185185185184</v>
      </c>
    </row>
    <row r="45" spans="1:2" x14ac:dyDescent="0.3">
      <c r="A45" s="1" t="s">
        <v>56</v>
      </c>
      <c r="B45" s="9">
        <v>0.19399305555555557</v>
      </c>
    </row>
    <row r="46" spans="1:2" x14ac:dyDescent="0.3">
      <c r="A46" s="1" t="s">
        <v>64</v>
      </c>
      <c r="B46" s="9">
        <v>0.16819444444444445</v>
      </c>
    </row>
    <row r="47" spans="1:2" x14ac:dyDescent="0.3">
      <c r="A47" s="1" t="s">
        <v>24</v>
      </c>
      <c r="B47" s="9">
        <v>0.20694444444444446</v>
      </c>
    </row>
    <row r="48" spans="1:2" x14ac:dyDescent="0.3">
      <c r="A48" s="1" t="s">
        <v>69</v>
      </c>
      <c r="B48" s="9">
        <v>0.15537037037037038</v>
      </c>
    </row>
    <row r="49" spans="1:2" x14ac:dyDescent="0.3">
      <c r="A49" s="1" t="s">
        <v>10</v>
      </c>
      <c r="B49" s="9">
        <v>0.17876157407407409</v>
      </c>
    </row>
    <row r="50" spans="1:2" x14ac:dyDescent="0.3">
      <c r="A50" s="1" t="s">
        <v>49</v>
      </c>
      <c r="B50" s="9">
        <v>0.16819444444444445</v>
      </c>
    </row>
    <row r="51" spans="1:2" x14ac:dyDescent="0.3">
      <c r="B51" s="10"/>
    </row>
    <row r="52" spans="1:2" x14ac:dyDescent="0.3">
      <c r="B52" s="10"/>
    </row>
    <row r="53" spans="1:2" ht="25.8" x14ac:dyDescent="0.5">
      <c r="A53" s="3" t="s">
        <v>12</v>
      </c>
      <c r="B53" s="3" t="s">
        <v>1</v>
      </c>
    </row>
    <row r="54" spans="1:2" x14ac:dyDescent="0.3">
      <c r="A54" s="1" t="s">
        <v>50</v>
      </c>
      <c r="B54" s="9">
        <v>7.149305555555556E-2</v>
      </c>
    </row>
    <row r="55" spans="1:2" x14ac:dyDescent="0.3">
      <c r="A55" s="1" t="s">
        <v>40</v>
      </c>
      <c r="B55" s="9">
        <v>0.17773148148148146</v>
      </c>
    </row>
    <row r="56" spans="1:2" x14ac:dyDescent="0.3">
      <c r="A56" s="1" t="s">
        <v>43</v>
      </c>
      <c r="B56" s="9">
        <v>8.7986111111111112E-2</v>
      </c>
    </row>
    <row r="57" spans="1:2" x14ac:dyDescent="0.3">
      <c r="A57" s="1" t="s">
        <v>29</v>
      </c>
      <c r="B57" s="9">
        <v>0.11275462962962964</v>
      </c>
    </row>
    <row r="58" spans="1:2" x14ac:dyDescent="0.3">
      <c r="A58" s="1" t="s">
        <v>30</v>
      </c>
      <c r="B58" s="9">
        <v>0.10097222222222223</v>
      </c>
    </row>
    <row r="59" spans="1:2" x14ac:dyDescent="0.3">
      <c r="A59" s="1" t="s">
        <v>17</v>
      </c>
      <c r="B59" s="9">
        <v>0.10410879629629628</v>
      </c>
    </row>
    <row r="60" spans="1:2" x14ac:dyDescent="0.3">
      <c r="A60" s="1" t="s">
        <v>20</v>
      </c>
      <c r="B60" s="9">
        <v>0.10152777777777777</v>
      </c>
    </row>
    <row r="61" spans="1:2" x14ac:dyDescent="0.3">
      <c r="A61" s="1" t="s">
        <v>33</v>
      </c>
      <c r="B61" s="9">
        <v>0.10148148148148149</v>
      </c>
    </row>
    <row r="62" spans="1:2" x14ac:dyDescent="0.3">
      <c r="A62" s="1" t="s">
        <v>19</v>
      </c>
      <c r="B62" s="9">
        <v>0.10152777777777777</v>
      </c>
    </row>
    <row r="63" spans="1:2" x14ac:dyDescent="0.3">
      <c r="A63" s="1" t="s">
        <v>11</v>
      </c>
      <c r="B63" s="9">
        <v>0.14921296296296296</v>
      </c>
    </row>
    <row r="64" spans="1:2" x14ac:dyDescent="0.3">
      <c r="A64" s="1" t="s">
        <v>31</v>
      </c>
      <c r="B64" s="9">
        <v>0.10165509259259259</v>
      </c>
    </row>
    <row r="65" spans="1:2" x14ac:dyDescent="0.3">
      <c r="A65" s="1" t="s">
        <v>15</v>
      </c>
      <c r="B65" s="9">
        <v>8.5428240740740735E-2</v>
      </c>
    </row>
    <row r="66" spans="1:2" x14ac:dyDescent="0.3">
      <c r="A66" s="1"/>
      <c r="B66" s="8"/>
    </row>
  </sheetData>
  <sortState xmlns:xlrd2="http://schemas.microsoft.com/office/spreadsheetml/2017/richdata2" ref="A5:B51">
    <sortCondition ref="A5:A51"/>
  </sortSt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0798-ACDB-4F2D-95F3-FA4557BD52EE}">
  <dimension ref="A1:G61"/>
  <sheetViews>
    <sheetView workbookViewId="0">
      <selection activeCell="A13" sqref="A13"/>
    </sheetView>
  </sheetViews>
  <sheetFormatPr defaultRowHeight="14.4" x14ac:dyDescent="0.3"/>
  <cols>
    <col min="1" max="1" width="26.88671875" customWidth="1"/>
    <col min="2" max="2" width="27" customWidth="1"/>
  </cols>
  <sheetData>
    <row r="1" spans="1:7" ht="25.8" x14ac:dyDescent="0.5">
      <c r="A1" s="4" t="s">
        <v>8</v>
      </c>
      <c r="B1" s="5"/>
      <c r="C1" s="1"/>
      <c r="D1" s="1"/>
      <c r="E1" s="1"/>
    </row>
    <row r="2" spans="1:7" ht="25.8" x14ac:dyDescent="0.5">
      <c r="A2" s="6" t="s">
        <v>0</v>
      </c>
      <c r="B2" s="6" t="s">
        <v>1</v>
      </c>
    </row>
    <row r="3" spans="1:7" x14ac:dyDescent="0.3">
      <c r="A3" s="12" t="s">
        <v>51</v>
      </c>
      <c r="B3" s="11">
        <v>0.22438657407407406</v>
      </c>
    </row>
    <row r="4" spans="1:7" x14ac:dyDescent="0.3">
      <c r="A4" s="1" t="s">
        <v>28</v>
      </c>
      <c r="B4" s="9">
        <v>0.17465277777777777</v>
      </c>
    </row>
    <row r="5" spans="1:7" x14ac:dyDescent="0.3">
      <c r="A5" s="1" t="s">
        <v>70</v>
      </c>
      <c r="B5" s="9">
        <v>0.15726851851851853</v>
      </c>
    </row>
    <row r="6" spans="1:7" x14ac:dyDescent="0.3">
      <c r="A6" s="1" t="s">
        <v>16</v>
      </c>
      <c r="B6" s="9">
        <v>0.17655092592592592</v>
      </c>
      <c r="G6" t="s">
        <v>88</v>
      </c>
    </row>
    <row r="7" spans="1:7" x14ac:dyDescent="0.3">
      <c r="A7" s="1" t="s">
        <v>26</v>
      </c>
      <c r="B7" s="9">
        <v>0.16476851851851851</v>
      </c>
      <c r="G7" t="s">
        <v>89</v>
      </c>
    </row>
    <row r="8" spans="1:7" x14ac:dyDescent="0.3">
      <c r="A8" s="1" t="s">
        <v>45</v>
      </c>
      <c r="B8" s="9">
        <v>0.20181712962962961</v>
      </c>
      <c r="G8" t="s">
        <v>90</v>
      </c>
    </row>
    <row r="9" spans="1:7" x14ac:dyDescent="0.3">
      <c r="A9" s="1" t="s">
        <v>4</v>
      </c>
      <c r="B9" s="9">
        <v>0.18041666666666667</v>
      </c>
      <c r="G9" t="s">
        <v>91</v>
      </c>
    </row>
    <row r="10" spans="1:7" x14ac:dyDescent="0.3">
      <c r="A10" s="1" t="s">
        <v>30</v>
      </c>
      <c r="B10" s="9">
        <v>0.27773148148148147</v>
      </c>
    </row>
    <row r="11" spans="1:7" x14ac:dyDescent="0.3">
      <c r="A11" s="1" t="s">
        <v>18</v>
      </c>
      <c r="B11" s="9">
        <v>0.27773148148148147</v>
      </c>
    </row>
    <row r="12" spans="1:7" x14ac:dyDescent="0.3">
      <c r="A12" s="1" t="s">
        <v>37</v>
      </c>
      <c r="B12" s="9">
        <v>0.19370370370370371</v>
      </c>
    </row>
    <row r="13" spans="1:7" x14ac:dyDescent="0.3">
      <c r="A13" s="1" t="s">
        <v>5</v>
      </c>
      <c r="B13" s="9">
        <v>0.17778935185185185</v>
      </c>
    </row>
    <row r="14" spans="1:7" x14ac:dyDescent="0.3">
      <c r="A14" s="1" t="s">
        <v>42</v>
      </c>
      <c r="B14" s="9">
        <v>0.18041666666666667</v>
      </c>
    </row>
    <row r="15" spans="1:7" x14ac:dyDescent="0.3">
      <c r="A15" s="1" t="s">
        <v>22</v>
      </c>
      <c r="B15" s="9">
        <v>0.27773148148148147</v>
      </c>
    </row>
    <row r="16" spans="1:7" x14ac:dyDescent="0.3">
      <c r="A16" s="1" t="s">
        <v>52</v>
      </c>
      <c r="B16" s="9">
        <v>0.23105324074074074</v>
      </c>
    </row>
    <row r="17" spans="1:2" x14ac:dyDescent="0.3">
      <c r="A17" s="1" t="s">
        <v>32</v>
      </c>
      <c r="B17" s="9">
        <v>0.22564814814814815</v>
      </c>
    </row>
    <row r="18" spans="1:2" x14ac:dyDescent="0.3">
      <c r="A18" s="1" t="s">
        <v>86</v>
      </c>
      <c r="B18" s="9">
        <v>0.18042824074074074</v>
      </c>
    </row>
    <row r="19" spans="1:2" x14ac:dyDescent="0.3">
      <c r="A19" s="1" t="s">
        <v>38</v>
      </c>
      <c r="B19" s="9">
        <v>0.17903935185185185</v>
      </c>
    </row>
    <row r="20" spans="1:2" x14ac:dyDescent="0.3">
      <c r="A20" s="1" t="s">
        <v>3</v>
      </c>
      <c r="B20" s="9">
        <v>0.27773148148148147</v>
      </c>
    </row>
    <row r="21" spans="1:2" x14ac:dyDescent="0.3">
      <c r="A21" s="1" t="s">
        <v>44</v>
      </c>
      <c r="B21" s="9">
        <v>0.20732638888888888</v>
      </c>
    </row>
    <row r="22" spans="1:2" x14ac:dyDescent="0.3">
      <c r="A22" s="1" t="s">
        <v>34</v>
      </c>
      <c r="B22" s="9">
        <v>0.23611111111111113</v>
      </c>
    </row>
    <row r="23" spans="1:2" x14ac:dyDescent="0.3">
      <c r="A23" s="1" t="s">
        <v>47</v>
      </c>
      <c r="B23" s="9">
        <v>0.17211805555555557</v>
      </c>
    </row>
    <row r="24" spans="1:2" x14ac:dyDescent="0.3">
      <c r="A24" s="1" t="s">
        <v>27</v>
      </c>
      <c r="B24" s="9">
        <v>0.17903935185185185</v>
      </c>
    </row>
    <row r="25" spans="1:2" x14ac:dyDescent="0.3">
      <c r="A25" s="1" t="s">
        <v>46</v>
      </c>
      <c r="B25" s="9">
        <v>0.20180555555555557</v>
      </c>
    </row>
    <row r="26" spans="1:2" x14ac:dyDescent="0.3">
      <c r="A26" s="1" t="s">
        <v>23</v>
      </c>
      <c r="B26" s="9">
        <v>0.19843750000000002</v>
      </c>
    </row>
    <row r="27" spans="1:2" x14ac:dyDescent="0.3">
      <c r="A27" s="1" t="s">
        <v>39</v>
      </c>
      <c r="B27" s="9">
        <v>0.22696759259259258</v>
      </c>
    </row>
    <row r="28" spans="1:2" x14ac:dyDescent="0.3">
      <c r="A28" s="1" t="s">
        <v>60</v>
      </c>
      <c r="B28" s="9">
        <v>0.18875</v>
      </c>
    </row>
    <row r="29" spans="1:2" x14ac:dyDescent="0.3">
      <c r="A29" s="1" t="s">
        <v>13</v>
      </c>
      <c r="B29" s="9">
        <v>0.20155092592592594</v>
      </c>
    </row>
    <row r="30" spans="1:2" x14ac:dyDescent="0.3">
      <c r="A30" s="1" t="s">
        <v>14</v>
      </c>
      <c r="B30" s="9">
        <v>0.17311342592592593</v>
      </c>
    </row>
    <row r="31" spans="1:2" x14ac:dyDescent="0.3">
      <c r="A31" s="1" t="s">
        <v>7</v>
      </c>
      <c r="B31" s="9">
        <v>0.19843750000000002</v>
      </c>
    </row>
    <row r="32" spans="1:2" x14ac:dyDescent="0.3">
      <c r="A32" s="1" t="s">
        <v>41</v>
      </c>
      <c r="B32" s="9">
        <v>0.20188657407407407</v>
      </c>
    </row>
    <row r="33" spans="1:2" x14ac:dyDescent="0.3">
      <c r="A33" s="1" t="s">
        <v>76</v>
      </c>
      <c r="B33" s="9">
        <v>0.22696759259259258</v>
      </c>
    </row>
    <row r="34" spans="1:2" x14ac:dyDescent="0.3">
      <c r="A34" s="1" t="s">
        <v>69</v>
      </c>
      <c r="B34" s="9">
        <v>0.16089120370370372</v>
      </c>
    </row>
    <row r="35" spans="1:2" x14ac:dyDescent="0.3">
      <c r="A35" s="1" t="s">
        <v>10</v>
      </c>
      <c r="B35" s="8" t="s">
        <v>87</v>
      </c>
    </row>
    <row r="36" spans="1:2" x14ac:dyDescent="0.3">
      <c r="A36" s="1" t="s">
        <v>73</v>
      </c>
      <c r="B36" s="9">
        <v>0.1965625</v>
      </c>
    </row>
    <row r="37" spans="1:2" x14ac:dyDescent="0.3">
      <c r="A37" s="1" t="s">
        <v>15</v>
      </c>
      <c r="B37" s="9">
        <v>0.17903935185185185</v>
      </c>
    </row>
    <row r="38" spans="1:2" x14ac:dyDescent="0.3">
      <c r="A38" s="1"/>
      <c r="B38" s="8"/>
    </row>
    <row r="39" spans="1:2" x14ac:dyDescent="0.3">
      <c r="B39" s="10"/>
    </row>
    <row r="40" spans="1:2" ht="25.8" x14ac:dyDescent="0.5">
      <c r="A40" s="3" t="s">
        <v>12</v>
      </c>
      <c r="B40" s="3" t="s">
        <v>1</v>
      </c>
    </row>
    <row r="41" spans="1:2" x14ac:dyDescent="0.3">
      <c r="A41" s="1" t="s">
        <v>35</v>
      </c>
      <c r="B41" s="9">
        <v>0.14189814814814813</v>
      </c>
    </row>
    <row r="42" spans="1:2" x14ac:dyDescent="0.3">
      <c r="A42" s="1" t="s">
        <v>50</v>
      </c>
      <c r="B42" s="9">
        <v>7.391203703703704E-2</v>
      </c>
    </row>
    <row r="43" spans="1:2" x14ac:dyDescent="0.3">
      <c r="A43" s="1" t="s">
        <v>40</v>
      </c>
      <c r="B43" s="9">
        <v>0.17293981481481482</v>
      </c>
    </row>
    <row r="44" spans="1:2" x14ac:dyDescent="0.3">
      <c r="A44" s="1" t="s">
        <v>75</v>
      </c>
      <c r="B44" s="9">
        <v>0.1000462962962963</v>
      </c>
    </row>
    <row r="45" spans="1:2" x14ac:dyDescent="0.3">
      <c r="A45" s="1" t="s">
        <v>63</v>
      </c>
      <c r="B45" s="9">
        <v>8.4201388888888895E-2</v>
      </c>
    </row>
    <row r="46" spans="1:2" x14ac:dyDescent="0.3">
      <c r="A46" s="1" t="s">
        <v>71</v>
      </c>
      <c r="B46" s="9">
        <v>0.12650462962962963</v>
      </c>
    </row>
    <row r="47" spans="1:2" x14ac:dyDescent="0.3">
      <c r="A47" s="1" t="s">
        <v>29</v>
      </c>
      <c r="B47" s="9">
        <v>0.11325231481481481</v>
      </c>
    </row>
    <row r="48" spans="1:2" x14ac:dyDescent="0.3">
      <c r="A48" s="1" t="s">
        <v>25</v>
      </c>
      <c r="B48" s="9">
        <v>8.6736111111111111E-2</v>
      </c>
    </row>
    <row r="49" spans="1:2" x14ac:dyDescent="0.3">
      <c r="A49" s="1" t="s">
        <v>17</v>
      </c>
      <c r="B49" s="9">
        <v>0.10885416666666665</v>
      </c>
    </row>
    <row r="50" spans="1:2" x14ac:dyDescent="0.3">
      <c r="A50" s="1" t="s">
        <v>65</v>
      </c>
      <c r="B50" s="9">
        <v>9.8807870370370365E-2</v>
      </c>
    </row>
    <row r="51" spans="1:2" x14ac:dyDescent="0.3">
      <c r="A51" s="1" t="s">
        <v>20</v>
      </c>
      <c r="B51" s="9">
        <v>0.10128472222222222</v>
      </c>
    </row>
    <row r="52" spans="1:2" x14ac:dyDescent="0.3">
      <c r="A52" s="1" t="s">
        <v>66</v>
      </c>
      <c r="B52" s="9">
        <v>0.10114583333333334</v>
      </c>
    </row>
    <row r="53" spans="1:2" x14ac:dyDescent="0.3">
      <c r="A53" s="1" t="s">
        <v>48</v>
      </c>
      <c r="B53" s="9">
        <v>0.10114583333333334</v>
      </c>
    </row>
    <row r="54" spans="1:2" x14ac:dyDescent="0.3">
      <c r="A54" s="1" t="s">
        <v>33</v>
      </c>
      <c r="B54" s="9">
        <v>8.5509259259259271E-2</v>
      </c>
    </row>
    <row r="55" spans="1:2" x14ac:dyDescent="0.3">
      <c r="A55" s="1" t="s">
        <v>19</v>
      </c>
      <c r="B55" s="9">
        <v>0.10128472222222222</v>
      </c>
    </row>
    <row r="56" spans="1:2" x14ac:dyDescent="0.3">
      <c r="A56" s="1" t="s">
        <v>11</v>
      </c>
      <c r="B56" s="9">
        <v>0.14295138888888889</v>
      </c>
    </row>
    <row r="57" spans="1:2" x14ac:dyDescent="0.3">
      <c r="A57" s="1" t="s">
        <v>31</v>
      </c>
      <c r="B57" s="9">
        <v>9.9351851851851858E-2</v>
      </c>
    </row>
    <row r="58" spans="1:2" x14ac:dyDescent="0.3">
      <c r="A58" s="1" t="s">
        <v>64</v>
      </c>
      <c r="B58" s="9">
        <v>8.1793981481481481E-2</v>
      </c>
    </row>
    <row r="59" spans="1:2" x14ac:dyDescent="0.3">
      <c r="A59" s="1" t="s">
        <v>49</v>
      </c>
      <c r="B59" s="9">
        <v>7.8888888888888883E-2</v>
      </c>
    </row>
    <row r="60" spans="1:2" x14ac:dyDescent="0.3">
      <c r="A60" s="1"/>
      <c r="B60" s="1"/>
    </row>
    <row r="61" spans="1:2" x14ac:dyDescent="0.3">
      <c r="A61" s="1"/>
      <c r="B61"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49B3E-A0D3-4366-8D44-9377451330D7}">
  <dimension ref="A1:F65"/>
  <sheetViews>
    <sheetView topLeftCell="A2" workbookViewId="0">
      <selection activeCell="F9" sqref="F9"/>
    </sheetView>
  </sheetViews>
  <sheetFormatPr defaultRowHeight="14.4" x14ac:dyDescent="0.3"/>
  <cols>
    <col min="1" max="1" width="26.44140625" customWidth="1"/>
    <col min="2" max="2" width="26.5546875" customWidth="1"/>
  </cols>
  <sheetData>
    <row r="1" spans="1:6" ht="25.8" x14ac:dyDescent="0.5">
      <c r="A1" s="4" t="s">
        <v>9</v>
      </c>
      <c r="B1" s="1"/>
      <c r="C1" s="1"/>
      <c r="D1" s="1"/>
      <c r="E1" s="1"/>
    </row>
    <row r="2" spans="1:6" ht="25.8" x14ac:dyDescent="0.5">
      <c r="A2" s="6" t="s">
        <v>0</v>
      </c>
      <c r="B2" s="6" t="s">
        <v>1</v>
      </c>
    </row>
    <row r="3" spans="1:6" x14ac:dyDescent="0.3">
      <c r="A3" s="12" t="s">
        <v>51</v>
      </c>
      <c r="B3" s="11">
        <v>0.21416666666666664</v>
      </c>
    </row>
    <row r="4" spans="1:6" x14ac:dyDescent="0.3">
      <c r="A4" s="1" t="s">
        <v>28</v>
      </c>
      <c r="B4" s="9">
        <v>0.15690972222222221</v>
      </c>
      <c r="F4" t="s">
        <v>95</v>
      </c>
    </row>
    <row r="5" spans="1:6" x14ac:dyDescent="0.3">
      <c r="A5" s="1" t="s">
        <v>70</v>
      </c>
      <c r="B5" s="9">
        <v>0.14577546296296295</v>
      </c>
      <c r="F5" t="s">
        <v>97</v>
      </c>
    </row>
    <row r="6" spans="1:6" x14ac:dyDescent="0.3">
      <c r="A6" s="1" t="s">
        <v>16</v>
      </c>
      <c r="B6" s="9">
        <v>0.17193287037037039</v>
      </c>
      <c r="F6" t="s">
        <v>96</v>
      </c>
    </row>
    <row r="7" spans="1:6" x14ac:dyDescent="0.3">
      <c r="A7" s="1" t="s">
        <v>26</v>
      </c>
      <c r="B7" s="9">
        <v>0.15578703703703703</v>
      </c>
      <c r="F7" t="s">
        <v>98</v>
      </c>
    </row>
    <row r="8" spans="1:6" x14ac:dyDescent="0.3">
      <c r="A8" s="1" t="s">
        <v>45</v>
      </c>
      <c r="B8" s="9">
        <v>0.17645833333333336</v>
      </c>
      <c r="F8" t="s">
        <v>110</v>
      </c>
    </row>
    <row r="9" spans="1:6" x14ac:dyDescent="0.3">
      <c r="A9" s="1" t="s">
        <v>4</v>
      </c>
      <c r="B9" s="9">
        <v>0.17193287037037039</v>
      </c>
    </row>
    <row r="10" spans="1:6" x14ac:dyDescent="0.3">
      <c r="A10" s="1" t="s">
        <v>37</v>
      </c>
      <c r="B10" s="9">
        <v>0.17374999999999999</v>
      </c>
    </row>
    <row r="11" spans="1:6" x14ac:dyDescent="0.3">
      <c r="A11" s="1" t="s">
        <v>5</v>
      </c>
      <c r="B11" s="9">
        <v>0.15175925925925926</v>
      </c>
    </row>
    <row r="12" spans="1:6" x14ac:dyDescent="0.3">
      <c r="A12" s="1" t="s">
        <v>62</v>
      </c>
      <c r="B12" s="9">
        <v>0.16635416666666666</v>
      </c>
    </row>
    <row r="13" spans="1:6" x14ac:dyDescent="0.3">
      <c r="A13" s="1" t="s">
        <v>42</v>
      </c>
      <c r="B13" s="9">
        <v>0.17193287037037039</v>
      </c>
    </row>
    <row r="14" spans="1:6" x14ac:dyDescent="0.3">
      <c r="A14" s="1" t="s">
        <v>32</v>
      </c>
      <c r="B14" s="9">
        <v>0.23133101851851853</v>
      </c>
    </row>
    <row r="15" spans="1:6" x14ac:dyDescent="0.3">
      <c r="A15" s="1" t="s">
        <v>55</v>
      </c>
      <c r="B15" s="9">
        <v>0.22571759259259261</v>
      </c>
    </row>
    <row r="16" spans="1:6" x14ac:dyDescent="0.3">
      <c r="A16" s="1" t="s">
        <v>86</v>
      </c>
      <c r="B16" s="9">
        <v>0.17197916666666668</v>
      </c>
    </row>
    <row r="17" spans="1:3" x14ac:dyDescent="0.3">
      <c r="A17" s="1" t="s">
        <v>38</v>
      </c>
      <c r="B17" s="9">
        <v>0.16277777777777777</v>
      </c>
    </row>
    <row r="18" spans="1:3" x14ac:dyDescent="0.3">
      <c r="A18" s="1" t="s">
        <v>44</v>
      </c>
      <c r="B18" s="9">
        <v>0.19175925925925927</v>
      </c>
    </row>
    <row r="19" spans="1:3" x14ac:dyDescent="0.3">
      <c r="A19" s="1" t="s">
        <v>47</v>
      </c>
      <c r="B19" s="9">
        <v>0.16061342592592592</v>
      </c>
    </row>
    <row r="20" spans="1:3" x14ac:dyDescent="0.3">
      <c r="A20" s="1" t="s">
        <v>27</v>
      </c>
      <c r="B20" s="9">
        <v>0.16211805555555556</v>
      </c>
    </row>
    <row r="21" spans="1:3" x14ac:dyDescent="0.3">
      <c r="A21" s="1" t="s">
        <v>46</v>
      </c>
      <c r="B21" s="9">
        <v>0.17949074074074076</v>
      </c>
    </row>
    <row r="22" spans="1:3" x14ac:dyDescent="0.3">
      <c r="A22" s="1" t="s">
        <v>23</v>
      </c>
      <c r="B22" s="9">
        <v>0.1867361111111111</v>
      </c>
    </row>
    <row r="23" spans="1:3" x14ac:dyDescent="0.3">
      <c r="A23" s="1" t="s">
        <v>39</v>
      </c>
      <c r="B23" s="9">
        <v>0.20939814814814817</v>
      </c>
    </row>
    <row r="24" spans="1:3" x14ac:dyDescent="0.3">
      <c r="A24" s="1" t="s">
        <v>54</v>
      </c>
      <c r="B24" s="9">
        <v>0.25416666666666665</v>
      </c>
    </row>
    <row r="25" spans="1:3" x14ac:dyDescent="0.3">
      <c r="A25" s="1" t="s">
        <v>6</v>
      </c>
      <c r="B25" s="9">
        <v>0.21777777777777776</v>
      </c>
    </row>
    <row r="26" spans="1:3" x14ac:dyDescent="0.3">
      <c r="A26" s="1" t="s">
        <v>14</v>
      </c>
      <c r="B26" s="9">
        <v>0.15578703703703703</v>
      </c>
    </row>
    <row r="27" spans="1:3" x14ac:dyDescent="0.3">
      <c r="A27" s="1" t="s">
        <v>7</v>
      </c>
      <c r="B27" s="9">
        <v>0.20271990740740742</v>
      </c>
    </row>
    <row r="28" spans="1:3" x14ac:dyDescent="0.3">
      <c r="A28" s="1" t="s">
        <v>24</v>
      </c>
      <c r="B28" s="9">
        <v>0.20978009259259259</v>
      </c>
    </row>
    <row r="29" spans="1:3" x14ac:dyDescent="0.3">
      <c r="A29" s="1" t="s">
        <v>69</v>
      </c>
      <c r="B29" s="9">
        <v>0.15175925925925926</v>
      </c>
      <c r="C29" t="s">
        <v>93</v>
      </c>
    </row>
    <row r="30" spans="1:3" x14ac:dyDescent="0.3">
      <c r="A30" s="1" t="s">
        <v>94</v>
      </c>
      <c r="B30" s="9">
        <v>0.16796296296296298</v>
      </c>
    </row>
    <row r="31" spans="1:3" x14ac:dyDescent="0.3">
      <c r="A31" s="1" t="s">
        <v>49</v>
      </c>
      <c r="B31" s="9">
        <v>0.15690972222222221</v>
      </c>
    </row>
    <row r="32" spans="1:3" x14ac:dyDescent="0.3">
      <c r="A32" s="1"/>
      <c r="B32" s="8"/>
    </row>
    <row r="33" spans="1:2" x14ac:dyDescent="0.3">
      <c r="B33" s="10"/>
    </row>
    <row r="34" spans="1:2" x14ac:dyDescent="0.3">
      <c r="B34" s="10"/>
    </row>
    <row r="35" spans="1:2" ht="25.8" x14ac:dyDescent="0.5">
      <c r="A35" s="4" t="s">
        <v>12</v>
      </c>
      <c r="B35" s="3" t="s">
        <v>1</v>
      </c>
    </row>
    <row r="36" spans="1:2" x14ac:dyDescent="0.3">
      <c r="A36" s="1" t="s">
        <v>35</v>
      </c>
      <c r="B36" s="9">
        <v>9.599537037037037E-2</v>
      </c>
    </row>
    <row r="37" spans="1:2" x14ac:dyDescent="0.3">
      <c r="A37" s="1" t="s">
        <v>50</v>
      </c>
      <c r="B37" s="9">
        <v>6.8935185185185183E-2</v>
      </c>
    </row>
    <row r="38" spans="1:2" x14ac:dyDescent="0.3">
      <c r="A38" s="1" t="s">
        <v>40</v>
      </c>
      <c r="B38" s="9">
        <v>0.18731481481481482</v>
      </c>
    </row>
    <row r="39" spans="1:2" x14ac:dyDescent="0.3">
      <c r="A39" s="1" t="s">
        <v>75</v>
      </c>
      <c r="B39" s="9">
        <v>9.1307870370370373E-2</v>
      </c>
    </row>
    <row r="40" spans="1:2" x14ac:dyDescent="0.3">
      <c r="A40" s="1" t="s">
        <v>53</v>
      </c>
      <c r="B40" s="9">
        <v>8.7662037037037024E-2</v>
      </c>
    </row>
    <row r="41" spans="1:2" x14ac:dyDescent="0.3">
      <c r="A41" s="1" t="s">
        <v>29</v>
      </c>
      <c r="B41" s="9">
        <v>9.9652777777777771E-2</v>
      </c>
    </row>
    <row r="42" spans="1:2" x14ac:dyDescent="0.3">
      <c r="A42" s="1" t="s">
        <v>30</v>
      </c>
      <c r="B42" s="9">
        <v>0.11457175925925926</v>
      </c>
    </row>
    <row r="43" spans="1:2" x14ac:dyDescent="0.3">
      <c r="A43" s="1" t="s">
        <v>18</v>
      </c>
      <c r="B43" s="9">
        <v>0.12146990740740742</v>
      </c>
    </row>
    <row r="44" spans="1:2" x14ac:dyDescent="0.3">
      <c r="A44" s="1" t="s">
        <v>36</v>
      </c>
      <c r="B44" s="8"/>
    </row>
    <row r="45" spans="1:2" x14ac:dyDescent="0.3">
      <c r="A45" s="1" t="s">
        <v>22</v>
      </c>
      <c r="B45" s="9">
        <v>0.11457175925925926</v>
      </c>
    </row>
    <row r="46" spans="1:2" x14ac:dyDescent="0.3">
      <c r="A46" s="1" t="s">
        <v>25</v>
      </c>
      <c r="B46" s="9">
        <v>7.9085648148148155E-2</v>
      </c>
    </row>
    <row r="47" spans="1:2" x14ac:dyDescent="0.3">
      <c r="A47" s="1" t="s">
        <v>74</v>
      </c>
      <c r="B47" s="8"/>
    </row>
    <row r="48" spans="1:2" x14ac:dyDescent="0.3">
      <c r="A48" s="1" t="s">
        <v>52</v>
      </c>
      <c r="B48" s="9">
        <v>9.6550925925925915E-2</v>
      </c>
    </row>
    <row r="49" spans="1:3" x14ac:dyDescent="0.3">
      <c r="A49" s="1" t="s">
        <v>17</v>
      </c>
      <c r="B49" s="9">
        <v>9.1307870370370373E-2</v>
      </c>
    </row>
    <row r="50" spans="1:3" x14ac:dyDescent="0.3">
      <c r="A50" s="1" t="s">
        <v>3</v>
      </c>
      <c r="B50" s="9">
        <v>0.18731481481481482</v>
      </c>
    </row>
    <row r="51" spans="1:3" x14ac:dyDescent="0.3">
      <c r="A51" s="1" t="s">
        <v>20</v>
      </c>
      <c r="B51" s="9">
        <v>9.4953703703703707E-2</v>
      </c>
    </row>
    <row r="52" spans="1:3" x14ac:dyDescent="0.3">
      <c r="A52" s="1" t="s">
        <v>34</v>
      </c>
      <c r="B52" s="9">
        <v>0.12146990740740742</v>
      </c>
    </row>
    <row r="53" spans="1:3" x14ac:dyDescent="0.3">
      <c r="A53" s="1" t="s">
        <v>48</v>
      </c>
      <c r="B53" s="9">
        <v>9.3194444444444455E-2</v>
      </c>
    </row>
    <row r="54" spans="1:3" x14ac:dyDescent="0.3">
      <c r="A54" s="1" t="s">
        <v>33</v>
      </c>
      <c r="B54" s="9">
        <v>9.2650462962962962E-2</v>
      </c>
    </row>
    <row r="55" spans="1:3" x14ac:dyDescent="0.3">
      <c r="A55" s="1" t="s">
        <v>19</v>
      </c>
      <c r="B55" s="9">
        <v>9.4953703703703707E-2</v>
      </c>
    </row>
    <row r="56" spans="1:3" x14ac:dyDescent="0.3">
      <c r="A56" s="1" t="s">
        <v>31</v>
      </c>
      <c r="B56" s="9">
        <v>0.10849537037037038</v>
      </c>
    </row>
    <row r="57" spans="1:3" x14ac:dyDescent="0.3">
      <c r="A57" s="1" t="s">
        <v>67</v>
      </c>
      <c r="B57" s="9">
        <v>7.8125E-2</v>
      </c>
    </row>
    <row r="58" spans="1:3" x14ac:dyDescent="0.3">
      <c r="A58" s="1" t="s">
        <v>60</v>
      </c>
      <c r="B58" s="9">
        <v>7.9074074074074074E-2</v>
      </c>
    </row>
    <row r="59" spans="1:3" x14ac:dyDescent="0.3">
      <c r="A59" s="1" t="s">
        <v>13</v>
      </c>
      <c r="B59" s="9">
        <v>8.0023148148148149E-2</v>
      </c>
      <c r="C59" t="s">
        <v>92</v>
      </c>
    </row>
    <row r="60" spans="1:3" x14ac:dyDescent="0.3">
      <c r="A60" s="1" t="s">
        <v>41</v>
      </c>
      <c r="B60" s="9">
        <v>9.3402777777777779E-2</v>
      </c>
    </row>
    <row r="61" spans="1:3" x14ac:dyDescent="0.3">
      <c r="A61" s="1" t="s">
        <v>56</v>
      </c>
      <c r="B61" s="9">
        <v>8.6874999999999994E-2</v>
      </c>
    </row>
    <row r="62" spans="1:3" x14ac:dyDescent="0.3">
      <c r="A62" s="1" t="s">
        <v>64</v>
      </c>
      <c r="B62" s="9">
        <v>8.7662037037037024E-2</v>
      </c>
    </row>
    <row r="63" spans="1:3" x14ac:dyDescent="0.3">
      <c r="A63" s="1" t="s">
        <v>15</v>
      </c>
      <c r="B63" s="9">
        <v>7.96412037037037E-2</v>
      </c>
    </row>
    <row r="64" spans="1:3" x14ac:dyDescent="0.3">
      <c r="A64" s="1"/>
      <c r="B64" s="8"/>
    </row>
    <row r="65" spans="2:2" x14ac:dyDescent="0.3">
      <c r="B65" s="1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46926-C718-49F5-91D6-EFD382FA399B}">
  <dimension ref="A1:S76"/>
  <sheetViews>
    <sheetView tabSelected="1" workbookViewId="0">
      <selection activeCell="S7" sqref="S7"/>
    </sheetView>
  </sheetViews>
  <sheetFormatPr defaultRowHeight="14.4" x14ac:dyDescent="0.3"/>
  <cols>
    <col min="1" max="1" width="25.33203125" customWidth="1"/>
  </cols>
  <sheetData>
    <row r="1" spans="1:19" ht="23.4" x14ac:dyDescent="0.45">
      <c r="A1" s="13" t="s">
        <v>104</v>
      </c>
    </row>
    <row r="2" spans="1:19" x14ac:dyDescent="0.3">
      <c r="A2" s="15" t="s">
        <v>0</v>
      </c>
      <c r="B2" s="16" t="s">
        <v>99</v>
      </c>
      <c r="C2" s="16" t="s">
        <v>100</v>
      </c>
      <c r="D2" s="22" t="s">
        <v>101</v>
      </c>
      <c r="E2" s="16" t="s">
        <v>102</v>
      </c>
      <c r="F2" s="16" t="s">
        <v>103</v>
      </c>
      <c r="G2" s="29" t="s">
        <v>107</v>
      </c>
    </row>
    <row r="3" spans="1:19" x14ac:dyDescent="0.3">
      <c r="A3" s="1" t="s">
        <v>51</v>
      </c>
      <c r="B3" s="9">
        <v>0.20177083333333334</v>
      </c>
      <c r="C3" s="11">
        <v>0.22438657407407406</v>
      </c>
      <c r="D3" s="23">
        <v>0.21416666666666664</v>
      </c>
      <c r="E3" s="26">
        <f t="shared" ref="E3:E52" si="0">SUM(B3:D3)</f>
        <v>0.64032407407407399</v>
      </c>
      <c r="F3" s="26">
        <f>E3/3</f>
        <v>0.21344135802469133</v>
      </c>
    </row>
    <row r="4" spans="1:19" x14ac:dyDescent="0.3">
      <c r="A4" s="1" t="s">
        <v>28</v>
      </c>
      <c r="B4" s="9">
        <v>0.17178240740740738</v>
      </c>
      <c r="C4" s="9">
        <v>0.17465277777777777</v>
      </c>
      <c r="D4" s="24">
        <v>0.15690972222222221</v>
      </c>
      <c r="E4" s="27">
        <f t="shared" si="0"/>
        <v>0.50334490740740734</v>
      </c>
      <c r="F4" s="27">
        <f t="shared" ref="F4:F47" si="1">E4/3</f>
        <v>0.1677816358024691</v>
      </c>
    </row>
    <row r="5" spans="1:19" x14ac:dyDescent="0.3">
      <c r="A5" s="1" t="s">
        <v>70</v>
      </c>
      <c r="B5" s="9">
        <v>0.15336805555555555</v>
      </c>
      <c r="C5" s="9">
        <v>0.15726851851851853</v>
      </c>
      <c r="D5" s="24">
        <v>0.14577546296296295</v>
      </c>
      <c r="E5" s="27">
        <f t="shared" si="0"/>
        <v>0.45641203703703703</v>
      </c>
      <c r="F5" s="27">
        <f t="shared" si="1"/>
        <v>0.15213734567901235</v>
      </c>
    </row>
    <row r="6" spans="1:19" x14ac:dyDescent="0.3">
      <c r="A6" s="1" t="s">
        <v>16</v>
      </c>
      <c r="B6" s="9">
        <v>0.17309027777777777</v>
      </c>
      <c r="C6" s="9">
        <v>0.17655092592592592</v>
      </c>
      <c r="D6" s="24">
        <v>0.17193287037037039</v>
      </c>
      <c r="E6" s="26">
        <f t="shared" si="0"/>
        <v>0.52157407407407408</v>
      </c>
      <c r="F6" s="26">
        <f t="shared" si="1"/>
        <v>0.17385802469135803</v>
      </c>
      <c r="S6" t="s">
        <v>111</v>
      </c>
    </row>
    <row r="7" spans="1:19" x14ac:dyDescent="0.3">
      <c r="A7" s="1" t="s">
        <v>26</v>
      </c>
      <c r="B7" s="9">
        <v>0.15714120370370369</v>
      </c>
      <c r="C7" s="9">
        <v>0.16476851851851851</v>
      </c>
      <c r="D7" s="24">
        <v>0.15578703703703703</v>
      </c>
      <c r="E7" s="26">
        <f t="shared" si="0"/>
        <v>0.47769675925925925</v>
      </c>
      <c r="F7" s="26">
        <f t="shared" si="1"/>
        <v>0.15923225308641975</v>
      </c>
    </row>
    <row r="8" spans="1:19" x14ac:dyDescent="0.3">
      <c r="A8" s="1" t="s">
        <v>45</v>
      </c>
      <c r="B8" s="9">
        <v>0.20758101851851851</v>
      </c>
      <c r="C8" s="9">
        <v>0.20181712962962961</v>
      </c>
      <c r="D8" s="24">
        <v>0.17645833333333336</v>
      </c>
      <c r="E8" s="26">
        <f t="shared" si="0"/>
        <v>0.58585648148148151</v>
      </c>
      <c r="F8" s="26">
        <f t="shared" si="1"/>
        <v>0.19528549382716051</v>
      </c>
    </row>
    <row r="9" spans="1:19" x14ac:dyDescent="0.3">
      <c r="A9" s="1" t="s">
        <v>4</v>
      </c>
      <c r="B9" s="9">
        <v>0.16408564814814816</v>
      </c>
      <c r="C9" s="9">
        <v>0.18041666666666667</v>
      </c>
      <c r="D9" s="24">
        <v>0.17193287037037039</v>
      </c>
      <c r="E9" s="26">
        <f t="shared" si="0"/>
        <v>0.51643518518518527</v>
      </c>
      <c r="F9" s="26">
        <f t="shared" si="1"/>
        <v>0.17214506172839508</v>
      </c>
    </row>
    <row r="10" spans="1:19" x14ac:dyDescent="0.3">
      <c r="A10" s="1" t="s">
        <v>61</v>
      </c>
      <c r="B10" s="9">
        <v>0.22244212962962961</v>
      </c>
      <c r="C10" s="10" t="s">
        <v>105</v>
      </c>
      <c r="D10" s="10" t="s">
        <v>105</v>
      </c>
      <c r="E10" s="26">
        <f t="shared" si="0"/>
        <v>0.22244212962962961</v>
      </c>
      <c r="F10" s="26">
        <f>E10/1</f>
        <v>0.22244212962962961</v>
      </c>
    </row>
    <row r="11" spans="1:19" x14ac:dyDescent="0.3">
      <c r="A11" s="1" t="s">
        <v>18</v>
      </c>
      <c r="B11" s="9">
        <v>0.24684027777777776</v>
      </c>
      <c r="C11" s="9">
        <v>0.27773148148148147</v>
      </c>
      <c r="D11" s="25">
        <v>0.12146990740740742</v>
      </c>
      <c r="E11" s="26">
        <f t="shared" si="0"/>
        <v>0.64604166666666663</v>
      </c>
      <c r="F11" s="26">
        <f>E11/2.5</f>
        <v>0.25841666666666663</v>
      </c>
    </row>
    <row r="12" spans="1:19" x14ac:dyDescent="0.3">
      <c r="A12" s="1" t="s">
        <v>106</v>
      </c>
      <c r="B12" s="9" t="s">
        <v>105</v>
      </c>
      <c r="C12" s="9">
        <v>0.19370370370370371</v>
      </c>
      <c r="D12" s="24">
        <v>0.17374999999999999</v>
      </c>
      <c r="E12" s="26">
        <f t="shared" si="0"/>
        <v>0.36745370370370367</v>
      </c>
      <c r="F12" s="26">
        <f>E12/2</f>
        <v>0.18372685185185184</v>
      </c>
    </row>
    <row r="13" spans="1:19" x14ac:dyDescent="0.3">
      <c r="A13" s="1" t="s">
        <v>21</v>
      </c>
      <c r="B13" s="9">
        <v>0.20343750000000002</v>
      </c>
      <c r="C13" s="8" t="s">
        <v>105</v>
      </c>
      <c r="D13" s="8" t="s">
        <v>105</v>
      </c>
      <c r="E13" s="26">
        <f t="shared" si="0"/>
        <v>0.20343750000000002</v>
      </c>
      <c r="F13" s="26">
        <f>E13/1</f>
        <v>0.20343750000000002</v>
      </c>
    </row>
    <row r="14" spans="1:19" x14ac:dyDescent="0.3">
      <c r="A14" s="1" t="s">
        <v>77</v>
      </c>
      <c r="B14" s="9">
        <v>0.20775462962962962</v>
      </c>
      <c r="C14" s="9" t="s">
        <v>105</v>
      </c>
      <c r="D14" s="8" t="s">
        <v>105</v>
      </c>
      <c r="E14" s="26">
        <f t="shared" si="0"/>
        <v>0.20775462962962962</v>
      </c>
      <c r="F14" s="26">
        <f>E14/1</f>
        <v>0.20775462962962962</v>
      </c>
    </row>
    <row r="15" spans="1:19" x14ac:dyDescent="0.3">
      <c r="A15" s="1" t="s">
        <v>5</v>
      </c>
      <c r="B15" s="9">
        <v>0.16524305555555555</v>
      </c>
      <c r="C15" s="9">
        <v>0.17778935185185185</v>
      </c>
      <c r="D15" s="24">
        <v>0.15175925925925926</v>
      </c>
      <c r="E15" s="26">
        <f t="shared" si="0"/>
        <v>0.49479166666666663</v>
      </c>
      <c r="F15" s="26">
        <f t="shared" si="1"/>
        <v>0.16493055555555555</v>
      </c>
    </row>
    <row r="16" spans="1:19" x14ac:dyDescent="0.3">
      <c r="A16" s="1" t="s">
        <v>62</v>
      </c>
      <c r="B16" s="9">
        <v>0.20380787037037038</v>
      </c>
      <c r="C16" s="9">
        <v>0.18041666666666667</v>
      </c>
      <c r="D16" s="9">
        <v>0.16635416666666666</v>
      </c>
      <c r="E16" s="26">
        <f t="shared" si="0"/>
        <v>0.55057870370370376</v>
      </c>
      <c r="F16" s="26">
        <f t="shared" si="1"/>
        <v>0.18352623456790126</v>
      </c>
    </row>
    <row r="17" spans="1:6" x14ac:dyDescent="0.3">
      <c r="A17" s="1" t="s">
        <v>42</v>
      </c>
      <c r="B17" s="9">
        <v>0.16628472222222221</v>
      </c>
      <c r="C17" s="9">
        <v>0.27773148148148147</v>
      </c>
      <c r="D17" s="9">
        <v>0.17193287037037039</v>
      </c>
      <c r="E17" s="26">
        <f t="shared" si="0"/>
        <v>0.61594907407407407</v>
      </c>
      <c r="F17" s="26">
        <f t="shared" si="1"/>
        <v>0.20531635802469136</v>
      </c>
    </row>
    <row r="18" spans="1:6" x14ac:dyDescent="0.3">
      <c r="A18" s="1" t="s">
        <v>22</v>
      </c>
      <c r="B18" s="9">
        <v>0.23171296296296295</v>
      </c>
      <c r="C18" s="9">
        <v>0.27773148148148147</v>
      </c>
      <c r="D18" s="17">
        <v>0.11457175925925926</v>
      </c>
      <c r="E18" s="26">
        <f t="shared" si="0"/>
        <v>0.62401620370370359</v>
      </c>
      <c r="F18" s="26">
        <f>E18/2.5</f>
        <v>0.24960648148148143</v>
      </c>
    </row>
    <row r="19" spans="1:6" x14ac:dyDescent="0.3">
      <c r="A19" s="1" t="s">
        <v>72</v>
      </c>
      <c r="B19" s="9">
        <v>0.20310185185185184</v>
      </c>
      <c r="C19" s="8" t="s">
        <v>105</v>
      </c>
      <c r="D19" s="8" t="s">
        <v>105</v>
      </c>
      <c r="E19" s="26">
        <f t="shared" si="0"/>
        <v>0.20310185185185184</v>
      </c>
      <c r="F19" s="26">
        <f>E19/1</f>
        <v>0.20310185185185184</v>
      </c>
    </row>
    <row r="20" spans="1:6" x14ac:dyDescent="0.3">
      <c r="A20" s="1" t="s">
        <v>52</v>
      </c>
      <c r="B20" s="9">
        <v>0.21099537037037039</v>
      </c>
      <c r="C20" s="9">
        <v>0.23105324074074074</v>
      </c>
      <c r="D20" s="25">
        <v>9.6550925925925915E-2</v>
      </c>
      <c r="E20" s="26">
        <f t="shared" si="0"/>
        <v>0.53859953703703711</v>
      </c>
      <c r="F20" s="26">
        <f>E20/2.5</f>
        <v>0.21543981481481483</v>
      </c>
    </row>
    <row r="21" spans="1:6" x14ac:dyDescent="0.3">
      <c r="A21" s="1" t="s">
        <v>32</v>
      </c>
      <c r="B21" s="9">
        <v>0.21280092592592592</v>
      </c>
      <c r="C21" s="9">
        <v>0.22564814814814815</v>
      </c>
      <c r="D21" s="24">
        <v>0.23133101851851853</v>
      </c>
      <c r="E21" s="26">
        <f t="shared" si="0"/>
        <v>0.66978009259259264</v>
      </c>
      <c r="F21" s="26">
        <f t="shared" si="1"/>
        <v>0.22326003086419755</v>
      </c>
    </row>
    <row r="22" spans="1:6" x14ac:dyDescent="0.3">
      <c r="A22" s="1" t="s">
        <v>55</v>
      </c>
      <c r="B22" s="9" t="s">
        <v>105</v>
      </c>
      <c r="C22" s="9" t="s">
        <v>105</v>
      </c>
      <c r="D22" s="24">
        <v>0.22571759259259261</v>
      </c>
      <c r="E22" s="26">
        <f t="shared" si="0"/>
        <v>0.22571759259259261</v>
      </c>
      <c r="F22" s="26">
        <f>E22/1</f>
        <v>0.22571759259259261</v>
      </c>
    </row>
    <row r="23" spans="1:6" x14ac:dyDescent="0.3">
      <c r="A23" s="1" t="s">
        <v>86</v>
      </c>
      <c r="B23" s="9">
        <v>0.18814814814814815</v>
      </c>
      <c r="C23" s="9">
        <v>0.18042824074074074</v>
      </c>
      <c r="D23" s="24">
        <v>0.17197916666666668</v>
      </c>
      <c r="E23" s="26">
        <f t="shared" si="0"/>
        <v>0.54055555555555557</v>
      </c>
      <c r="F23" s="26">
        <f t="shared" si="1"/>
        <v>0.1801851851851852</v>
      </c>
    </row>
    <row r="24" spans="1:6" x14ac:dyDescent="0.3">
      <c r="A24" s="1" t="s">
        <v>38</v>
      </c>
      <c r="B24" s="9">
        <v>0.16408564814814816</v>
      </c>
      <c r="C24" s="9">
        <v>0.17903935185185185</v>
      </c>
      <c r="D24" s="24">
        <v>0.16277777777777777</v>
      </c>
      <c r="E24" s="26">
        <f t="shared" si="0"/>
        <v>0.50590277777777781</v>
      </c>
      <c r="F24" s="26">
        <f t="shared" si="1"/>
        <v>0.16863425925925926</v>
      </c>
    </row>
    <row r="25" spans="1:6" x14ac:dyDescent="0.3">
      <c r="A25" s="1" t="s">
        <v>57</v>
      </c>
      <c r="B25" s="9">
        <v>0.21958333333333332</v>
      </c>
      <c r="C25" s="8" t="s">
        <v>105</v>
      </c>
      <c r="D25" s="8" t="s">
        <v>105</v>
      </c>
      <c r="E25" s="26">
        <f t="shared" si="0"/>
        <v>0.21958333333333332</v>
      </c>
      <c r="F25" s="26">
        <f>E25/1</f>
        <v>0.21958333333333332</v>
      </c>
    </row>
    <row r="26" spans="1:6" x14ac:dyDescent="0.3">
      <c r="A26" s="1" t="s">
        <v>3</v>
      </c>
      <c r="B26" s="9">
        <v>0.24684027777777776</v>
      </c>
      <c r="C26" s="9">
        <v>0.27773148148148147</v>
      </c>
      <c r="D26" s="25">
        <v>0.18731481481481482</v>
      </c>
      <c r="E26" s="26">
        <f t="shared" si="0"/>
        <v>0.71188657407407407</v>
      </c>
      <c r="F26" s="26">
        <f>E26/2.5</f>
        <v>0.28475462962962961</v>
      </c>
    </row>
    <row r="27" spans="1:6" x14ac:dyDescent="0.3">
      <c r="A27" s="1" t="s">
        <v>44</v>
      </c>
      <c r="B27" s="9">
        <v>0.19931712962962964</v>
      </c>
      <c r="C27" s="9">
        <v>0.20732638888888888</v>
      </c>
      <c r="D27" s="24">
        <v>0.19175925925925927</v>
      </c>
      <c r="E27" s="26">
        <f t="shared" si="0"/>
        <v>0.59840277777777784</v>
      </c>
      <c r="F27" s="26">
        <f t="shared" si="1"/>
        <v>0.19946759259259261</v>
      </c>
    </row>
    <row r="28" spans="1:6" x14ac:dyDescent="0.3">
      <c r="A28" s="1" t="s">
        <v>34</v>
      </c>
      <c r="B28" s="9">
        <v>0.24166666666666667</v>
      </c>
      <c r="C28" s="9">
        <v>0.23611111111111113</v>
      </c>
      <c r="D28" s="25">
        <v>0.12146990740740742</v>
      </c>
      <c r="E28" s="26">
        <f t="shared" si="0"/>
        <v>0.59924768518518523</v>
      </c>
      <c r="F28" s="26">
        <f>E28/2.5</f>
        <v>0.23969907407407409</v>
      </c>
    </row>
    <row r="29" spans="1:6" x14ac:dyDescent="0.3">
      <c r="A29" s="1" t="s">
        <v>58</v>
      </c>
      <c r="B29" s="9">
        <v>0.21958333333333332</v>
      </c>
      <c r="C29" s="8" t="s">
        <v>105</v>
      </c>
      <c r="D29" s="8" t="s">
        <v>105</v>
      </c>
      <c r="E29" s="26">
        <f t="shared" si="0"/>
        <v>0.21958333333333332</v>
      </c>
      <c r="F29" s="26">
        <f>E29/1</f>
        <v>0.21958333333333332</v>
      </c>
    </row>
    <row r="30" spans="1:6" x14ac:dyDescent="0.3">
      <c r="A30" s="1" t="s">
        <v>47</v>
      </c>
      <c r="B30" s="9">
        <v>0.16408564814814816</v>
      </c>
      <c r="C30" s="9">
        <v>0.17211805555555557</v>
      </c>
      <c r="D30" s="9">
        <v>0.16061342592592592</v>
      </c>
      <c r="E30" s="26">
        <f t="shared" si="0"/>
        <v>0.49681712962962965</v>
      </c>
      <c r="F30" s="26">
        <f t="shared" si="1"/>
        <v>0.16560570987654322</v>
      </c>
    </row>
    <row r="31" spans="1:6" x14ac:dyDescent="0.3">
      <c r="A31" s="1" t="s">
        <v>59</v>
      </c>
      <c r="B31" s="9">
        <v>0.21012731481481481</v>
      </c>
      <c r="C31" s="8" t="s">
        <v>105</v>
      </c>
      <c r="D31" s="8" t="s">
        <v>105</v>
      </c>
      <c r="E31" s="26">
        <f t="shared" si="0"/>
        <v>0.21012731481481481</v>
      </c>
      <c r="F31" s="26">
        <f>E31/1</f>
        <v>0.21012731481481481</v>
      </c>
    </row>
    <row r="32" spans="1:6" x14ac:dyDescent="0.3">
      <c r="A32" s="1" t="s">
        <v>27</v>
      </c>
      <c r="B32" s="9">
        <v>0.16408564814814816</v>
      </c>
      <c r="C32" s="9">
        <v>0.17903935185185185</v>
      </c>
      <c r="D32" s="9">
        <v>0.16211805555555556</v>
      </c>
      <c r="E32" s="26">
        <f t="shared" si="0"/>
        <v>0.5052430555555556</v>
      </c>
      <c r="F32" s="26">
        <f t="shared" si="1"/>
        <v>0.16841435185185186</v>
      </c>
    </row>
    <row r="33" spans="1:6" x14ac:dyDescent="0.3">
      <c r="A33" s="1" t="s">
        <v>46</v>
      </c>
      <c r="B33" s="9">
        <v>0.18870370370370371</v>
      </c>
      <c r="C33" s="9">
        <v>0.20180555555555557</v>
      </c>
      <c r="D33" s="24">
        <v>0.17949074074074076</v>
      </c>
      <c r="E33" s="26">
        <f t="shared" si="0"/>
        <v>0.57000000000000006</v>
      </c>
      <c r="F33" s="26">
        <f t="shared" si="1"/>
        <v>0.19000000000000003</v>
      </c>
    </row>
    <row r="34" spans="1:6" x14ac:dyDescent="0.3">
      <c r="A34" s="1" t="s">
        <v>23</v>
      </c>
      <c r="B34" s="9">
        <v>0.17976851851851852</v>
      </c>
      <c r="C34" s="9">
        <v>0.19843750000000002</v>
      </c>
      <c r="D34" s="24">
        <v>0.1867361111111111</v>
      </c>
      <c r="E34" s="26">
        <f t="shared" si="0"/>
        <v>0.56494212962962964</v>
      </c>
      <c r="F34" s="26">
        <f t="shared" si="1"/>
        <v>0.18831404320987655</v>
      </c>
    </row>
    <row r="35" spans="1:6" x14ac:dyDescent="0.3">
      <c r="A35" s="1" t="s">
        <v>39</v>
      </c>
      <c r="B35" s="9">
        <v>0.20770833333333336</v>
      </c>
      <c r="C35" s="9">
        <v>0.22696759259259258</v>
      </c>
      <c r="D35" s="24">
        <v>0.20939814814814817</v>
      </c>
      <c r="E35" s="26">
        <f t="shared" si="0"/>
        <v>0.64407407407407413</v>
      </c>
      <c r="F35" s="26">
        <f t="shared" si="1"/>
        <v>0.21469135802469139</v>
      </c>
    </row>
    <row r="36" spans="1:6" x14ac:dyDescent="0.3">
      <c r="A36" s="1" t="s">
        <v>67</v>
      </c>
      <c r="B36" s="9">
        <v>0.15568287037037037</v>
      </c>
      <c r="C36" s="9" t="s">
        <v>105</v>
      </c>
      <c r="D36" s="25">
        <v>7.8125E-2</v>
      </c>
      <c r="E36" s="26">
        <f t="shared" si="0"/>
        <v>0.23380787037037037</v>
      </c>
      <c r="F36" s="26">
        <f>E36/1.5</f>
        <v>0.15587191358024691</v>
      </c>
    </row>
    <row r="37" spans="1:6" x14ac:dyDescent="0.3">
      <c r="A37" s="1" t="s">
        <v>54</v>
      </c>
      <c r="B37" s="9" t="s">
        <v>105</v>
      </c>
      <c r="C37" s="9" t="s">
        <v>105</v>
      </c>
      <c r="D37" s="18">
        <v>0.25416666666666665</v>
      </c>
      <c r="E37" s="26">
        <f t="shared" si="0"/>
        <v>0.25416666666666665</v>
      </c>
      <c r="F37" s="26">
        <f>E37/1</f>
        <v>0.25416666666666665</v>
      </c>
    </row>
    <row r="38" spans="1:6" x14ac:dyDescent="0.3">
      <c r="A38" s="1" t="s">
        <v>60</v>
      </c>
      <c r="B38" s="9">
        <v>0.1731365740740741</v>
      </c>
      <c r="C38" s="9">
        <v>0.18875</v>
      </c>
      <c r="D38" s="25">
        <v>7.9074074074074074E-2</v>
      </c>
      <c r="E38" s="26">
        <f t="shared" si="0"/>
        <v>0.44096064814814817</v>
      </c>
      <c r="F38" s="26">
        <f>E38/2.5</f>
        <v>0.17638425925925927</v>
      </c>
    </row>
    <row r="39" spans="1:6" x14ac:dyDescent="0.3">
      <c r="A39" s="1" t="s">
        <v>13</v>
      </c>
      <c r="B39" s="9">
        <v>0.18334490740740741</v>
      </c>
      <c r="C39" s="9">
        <v>0.20155092592592594</v>
      </c>
      <c r="D39" s="25">
        <v>8.0023148148148149E-2</v>
      </c>
      <c r="E39" s="26">
        <f t="shared" si="0"/>
        <v>0.46491898148148147</v>
      </c>
      <c r="F39" s="26">
        <f>E39/2.5</f>
        <v>0.1859675925925926</v>
      </c>
    </row>
    <row r="40" spans="1:6" x14ac:dyDescent="0.3">
      <c r="A40" s="1" t="s">
        <v>6</v>
      </c>
      <c r="B40" s="9">
        <v>0.23310185185185184</v>
      </c>
      <c r="C40" s="8" t="s">
        <v>105</v>
      </c>
      <c r="D40" s="24">
        <v>0.21777777777777776</v>
      </c>
      <c r="E40" s="26">
        <f t="shared" si="0"/>
        <v>0.45087962962962957</v>
      </c>
      <c r="F40" s="26">
        <f>E40/2</f>
        <v>0.22543981481481479</v>
      </c>
    </row>
    <row r="41" spans="1:6" x14ac:dyDescent="0.3">
      <c r="A41" s="1" t="s">
        <v>14</v>
      </c>
      <c r="B41" s="9">
        <v>0.1630324074074074</v>
      </c>
      <c r="C41" s="9">
        <v>0.17311342592592593</v>
      </c>
      <c r="D41" s="24">
        <v>0.15578703703703703</v>
      </c>
      <c r="E41" s="26">
        <f t="shared" si="0"/>
        <v>0.49193287037037037</v>
      </c>
      <c r="F41" s="26">
        <f t="shared" si="1"/>
        <v>0.16397762345679012</v>
      </c>
    </row>
    <row r="42" spans="1:6" x14ac:dyDescent="0.3">
      <c r="A42" s="1" t="s">
        <v>7</v>
      </c>
      <c r="B42" s="9">
        <v>0.18619212962962964</v>
      </c>
      <c r="C42" s="9">
        <v>0.19843750000000002</v>
      </c>
      <c r="D42" s="24">
        <v>0.20271990740740742</v>
      </c>
      <c r="E42" s="26">
        <f t="shared" si="0"/>
        <v>0.58734953703703707</v>
      </c>
      <c r="F42" s="26">
        <f t="shared" si="1"/>
        <v>0.19578317901234568</v>
      </c>
    </row>
    <row r="43" spans="1:6" x14ac:dyDescent="0.3">
      <c r="A43" s="1" t="s">
        <v>41</v>
      </c>
      <c r="B43" s="9">
        <v>0.19495370370370368</v>
      </c>
      <c r="C43" s="9">
        <v>0.20188657407407407</v>
      </c>
      <c r="D43" s="25">
        <v>9.3402777777777779E-2</v>
      </c>
      <c r="E43" s="26">
        <f t="shared" si="0"/>
        <v>0.49024305555555553</v>
      </c>
      <c r="F43" s="26">
        <f>E43/2.5</f>
        <v>0.1960972222222222</v>
      </c>
    </row>
    <row r="44" spans="1:6" x14ac:dyDescent="0.3">
      <c r="A44" s="1" t="s">
        <v>68</v>
      </c>
      <c r="B44" s="9">
        <v>0.20310185185185184</v>
      </c>
      <c r="C44" s="8" t="s">
        <v>105</v>
      </c>
      <c r="D44" s="8" t="s">
        <v>105</v>
      </c>
      <c r="E44" s="26">
        <f t="shared" si="0"/>
        <v>0.20310185185185184</v>
      </c>
      <c r="F44" s="26">
        <f>E44/1</f>
        <v>0.20310185185185184</v>
      </c>
    </row>
    <row r="45" spans="1:6" x14ac:dyDescent="0.3">
      <c r="A45" s="1" t="s">
        <v>56</v>
      </c>
      <c r="B45" s="9">
        <v>0.19399305555555557</v>
      </c>
      <c r="C45" s="8" t="s">
        <v>105</v>
      </c>
      <c r="D45" s="17">
        <v>8.6874999999999994E-2</v>
      </c>
      <c r="E45" s="26">
        <f t="shared" si="0"/>
        <v>0.28086805555555555</v>
      </c>
      <c r="F45" s="26">
        <f>E45/1.5</f>
        <v>0.18724537037037037</v>
      </c>
    </row>
    <row r="46" spans="1:6" x14ac:dyDescent="0.3">
      <c r="A46" s="1" t="s">
        <v>24</v>
      </c>
      <c r="B46" s="9">
        <v>0.20694444444444446</v>
      </c>
      <c r="C46" s="9">
        <v>0.22696759259259258</v>
      </c>
      <c r="D46" s="9">
        <v>0.20978009259259259</v>
      </c>
      <c r="E46" s="26">
        <f t="shared" si="0"/>
        <v>0.64369212962962963</v>
      </c>
      <c r="F46" s="26">
        <f t="shared" si="1"/>
        <v>0.21456404320987654</v>
      </c>
    </row>
    <row r="47" spans="1:6" x14ac:dyDescent="0.3">
      <c r="A47" s="1" t="s">
        <v>69</v>
      </c>
      <c r="B47" s="9">
        <v>0.15537037037037038</v>
      </c>
      <c r="C47" s="9">
        <v>0.16089120370370372</v>
      </c>
      <c r="D47" s="9">
        <v>0.15175925925925926</v>
      </c>
      <c r="E47" s="26">
        <f t="shared" si="0"/>
        <v>0.46802083333333333</v>
      </c>
      <c r="F47" s="26">
        <f t="shared" si="1"/>
        <v>0.15600694444444443</v>
      </c>
    </row>
    <row r="48" spans="1:6" x14ac:dyDescent="0.3">
      <c r="A48" s="1" t="s">
        <v>10</v>
      </c>
      <c r="B48" s="9">
        <v>0.17876157407407409</v>
      </c>
      <c r="C48" s="8" t="s">
        <v>87</v>
      </c>
      <c r="D48" s="8" t="s">
        <v>105</v>
      </c>
      <c r="E48" s="26">
        <f t="shared" si="0"/>
        <v>0.17876157407407409</v>
      </c>
      <c r="F48" s="26">
        <f>E48/1</f>
        <v>0.17876157407407409</v>
      </c>
    </row>
    <row r="49" spans="1:7" x14ac:dyDescent="0.3">
      <c r="A49" s="1" t="s">
        <v>73</v>
      </c>
      <c r="B49" s="9" t="s">
        <v>105</v>
      </c>
      <c r="C49" s="9">
        <v>0.1965625</v>
      </c>
      <c r="D49" s="8" t="s">
        <v>105</v>
      </c>
      <c r="E49" s="26">
        <f t="shared" si="0"/>
        <v>0.1965625</v>
      </c>
      <c r="F49" s="26">
        <f>E49/1</f>
        <v>0.1965625</v>
      </c>
    </row>
    <row r="50" spans="1:7" x14ac:dyDescent="0.3">
      <c r="A50" s="1" t="s">
        <v>94</v>
      </c>
      <c r="B50" s="9" t="s">
        <v>105</v>
      </c>
      <c r="C50" s="9" t="s">
        <v>105</v>
      </c>
      <c r="D50" s="9">
        <v>0.16796296296296298</v>
      </c>
      <c r="E50" s="26">
        <f t="shared" si="0"/>
        <v>0.16796296296296298</v>
      </c>
      <c r="F50" s="26">
        <f>E50/1</f>
        <v>0.16796296296296298</v>
      </c>
    </row>
    <row r="51" spans="1:7" x14ac:dyDescent="0.3">
      <c r="A51" s="1" t="s">
        <v>49</v>
      </c>
      <c r="B51" s="9">
        <v>0.16819444444444445</v>
      </c>
      <c r="C51" s="17">
        <v>7.8888888888888883E-2</v>
      </c>
      <c r="D51" s="9">
        <v>0.15690972222222221</v>
      </c>
      <c r="E51" s="26">
        <f t="shared" si="0"/>
        <v>0.40399305555555554</v>
      </c>
      <c r="F51" s="26">
        <f>E51/2.5</f>
        <v>0.16159722222222223</v>
      </c>
    </row>
    <row r="52" spans="1:7" x14ac:dyDescent="0.3">
      <c r="A52" s="30" t="s">
        <v>109</v>
      </c>
      <c r="B52" s="16">
        <v>48</v>
      </c>
      <c r="C52" s="16">
        <v>35</v>
      </c>
      <c r="D52" s="16">
        <v>29</v>
      </c>
      <c r="E52" s="16">
        <f t="shared" si="0"/>
        <v>112</v>
      </c>
      <c r="F52" s="16">
        <v>32</v>
      </c>
    </row>
    <row r="54" spans="1:7" x14ac:dyDescent="0.3">
      <c r="A54" s="15" t="s">
        <v>12</v>
      </c>
      <c r="B54" s="16" t="s">
        <v>99</v>
      </c>
      <c r="C54" s="16" t="s">
        <v>100</v>
      </c>
      <c r="D54" s="16" t="s">
        <v>101</v>
      </c>
      <c r="E54" s="16" t="s">
        <v>102</v>
      </c>
      <c r="F54" s="16" t="s">
        <v>103</v>
      </c>
      <c r="G54" s="28" t="s">
        <v>108</v>
      </c>
    </row>
    <row r="55" spans="1:7" x14ac:dyDescent="0.3">
      <c r="A55" s="14" t="s">
        <v>35</v>
      </c>
      <c r="B55" s="21">
        <v>0.22241898148148151</v>
      </c>
      <c r="C55" s="9">
        <v>0.14189814814814813</v>
      </c>
      <c r="D55" s="9">
        <v>9.599537037037037E-2</v>
      </c>
      <c r="E55" s="26">
        <f>SUM(B55:D55)</f>
        <v>0.46031250000000001</v>
      </c>
      <c r="F55" s="26">
        <f>E55/4</f>
        <v>0.115078125</v>
      </c>
    </row>
    <row r="56" spans="1:7" x14ac:dyDescent="0.3">
      <c r="A56" s="19" t="s">
        <v>50</v>
      </c>
      <c r="B56" s="9">
        <v>7.149305555555556E-2</v>
      </c>
      <c r="C56" s="9">
        <v>7.391203703703704E-2</v>
      </c>
      <c r="D56" s="9">
        <v>6.8935185185185183E-2</v>
      </c>
      <c r="E56" s="27">
        <f t="shared" ref="E56:E76" si="2">SUM(B56:D56)</f>
        <v>0.21434027777777778</v>
      </c>
      <c r="F56" s="27">
        <f t="shared" ref="F56:F75" si="3">E56/3</f>
        <v>7.1446759259259265E-2</v>
      </c>
    </row>
    <row r="57" spans="1:7" x14ac:dyDescent="0.3">
      <c r="A57" s="1" t="s">
        <v>40</v>
      </c>
      <c r="B57" s="9">
        <v>0.17773148148148146</v>
      </c>
      <c r="C57" s="9">
        <v>0.17293981481481482</v>
      </c>
      <c r="D57" s="9">
        <v>0.18731481481481482</v>
      </c>
      <c r="E57" s="26">
        <f t="shared" si="2"/>
        <v>0.53798611111111105</v>
      </c>
      <c r="F57" s="26">
        <f t="shared" si="3"/>
        <v>0.17932870370370368</v>
      </c>
    </row>
    <row r="58" spans="1:7" x14ac:dyDescent="0.3">
      <c r="A58" s="1" t="s">
        <v>43</v>
      </c>
      <c r="B58" s="9">
        <v>8.7986111111111112E-2</v>
      </c>
      <c r="C58" s="9">
        <v>0.1000462962962963</v>
      </c>
      <c r="D58" s="9">
        <v>9.1307870370370373E-2</v>
      </c>
      <c r="E58" s="26">
        <f t="shared" si="2"/>
        <v>0.27934027777777776</v>
      </c>
      <c r="F58" s="26">
        <f t="shared" si="3"/>
        <v>9.3113425925925919E-2</v>
      </c>
    </row>
    <row r="59" spans="1:7" x14ac:dyDescent="0.3">
      <c r="A59" s="1" t="s">
        <v>63</v>
      </c>
      <c r="B59" s="9" t="s">
        <v>105</v>
      </c>
      <c r="C59" s="9">
        <v>8.4201388888888895E-2</v>
      </c>
      <c r="D59" s="8" t="s">
        <v>105</v>
      </c>
      <c r="E59" s="26">
        <f t="shared" si="2"/>
        <v>8.4201388888888895E-2</v>
      </c>
      <c r="F59" s="26">
        <f>E59/1</f>
        <v>8.4201388888888895E-2</v>
      </c>
    </row>
    <row r="60" spans="1:7" x14ac:dyDescent="0.3">
      <c r="A60" s="1" t="s">
        <v>71</v>
      </c>
      <c r="B60" s="9" t="s">
        <v>105</v>
      </c>
      <c r="C60" s="9">
        <v>0.12650462962962963</v>
      </c>
      <c r="D60" s="8" t="s">
        <v>105</v>
      </c>
      <c r="E60" s="26">
        <f t="shared" si="2"/>
        <v>0.12650462962962963</v>
      </c>
      <c r="F60" s="26">
        <f>E60/1</f>
        <v>0.12650462962962963</v>
      </c>
    </row>
    <row r="61" spans="1:7" x14ac:dyDescent="0.3">
      <c r="A61" s="1" t="s">
        <v>53</v>
      </c>
      <c r="B61" s="9" t="s">
        <v>105</v>
      </c>
      <c r="C61" s="9" t="s">
        <v>105</v>
      </c>
      <c r="D61" s="9">
        <v>8.7662037037037024E-2</v>
      </c>
      <c r="E61" s="26">
        <f t="shared" si="2"/>
        <v>8.7662037037037024E-2</v>
      </c>
      <c r="F61" s="26">
        <f>E61/1</f>
        <v>8.7662037037037024E-2</v>
      </c>
    </row>
    <row r="62" spans="1:7" x14ac:dyDescent="0.3">
      <c r="A62" s="1" t="s">
        <v>29</v>
      </c>
      <c r="B62" s="9">
        <v>0.11275462962962964</v>
      </c>
      <c r="C62" s="9">
        <v>0.11325231481481481</v>
      </c>
      <c r="D62" s="9">
        <v>9.9652777777777771E-2</v>
      </c>
      <c r="E62" s="26">
        <f t="shared" si="2"/>
        <v>0.32565972222222223</v>
      </c>
      <c r="F62" s="26">
        <f t="shared" si="3"/>
        <v>0.10855324074074074</v>
      </c>
    </row>
    <row r="63" spans="1:7" x14ac:dyDescent="0.3">
      <c r="A63" s="1" t="s">
        <v>30</v>
      </c>
      <c r="B63" s="9">
        <v>0.10097222222222223</v>
      </c>
      <c r="C63" s="21">
        <v>0.27773148148148147</v>
      </c>
      <c r="D63" s="9">
        <v>0.11457175925925926</v>
      </c>
      <c r="E63" s="26">
        <f t="shared" si="2"/>
        <v>0.49327546296296299</v>
      </c>
      <c r="F63" s="26">
        <f>E63/4</f>
        <v>0.12331886574074075</v>
      </c>
    </row>
    <row r="64" spans="1:7" x14ac:dyDescent="0.3">
      <c r="A64" s="1" t="s">
        <v>25</v>
      </c>
      <c r="B64" s="21">
        <v>0.18767361111111111</v>
      </c>
      <c r="C64" s="9">
        <v>8.6736111111111111E-2</v>
      </c>
      <c r="D64" s="9">
        <v>7.9085648148148155E-2</v>
      </c>
      <c r="E64" s="26">
        <f t="shared" si="2"/>
        <v>0.35349537037037038</v>
      </c>
      <c r="F64" s="26">
        <f>E64/4</f>
        <v>8.8373842592592594E-2</v>
      </c>
    </row>
    <row r="65" spans="1:6" x14ac:dyDescent="0.3">
      <c r="A65" s="1" t="s">
        <v>17</v>
      </c>
      <c r="B65" s="9">
        <v>0.10410879629629628</v>
      </c>
      <c r="C65" s="9">
        <v>0.10885416666666665</v>
      </c>
      <c r="D65" s="9">
        <v>9.1307870370370373E-2</v>
      </c>
      <c r="E65" s="26">
        <f t="shared" si="2"/>
        <v>0.30427083333333332</v>
      </c>
      <c r="F65" s="26">
        <f t="shared" si="3"/>
        <v>0.1014236111111111</v>
      </c>
    </row>
    <row r="66" spans="1:6" x14ac:dyDescent="0.3">
      <c r="A66" s="1" t="s">
        <v>65</v>
      </c>
      <c r="B66" s="9" t="s">
        <v>105</v>
      </c>
      <c r="C66" s="9">
        <v>9.8807870370370365E-2</v>
      </c>
      <c r="D66" s="8" t="s">
        <v>105</v>
      </c>
      <c r="E66" s="26">
        <f t="shared" si="2"/>
        <v>9.8807870370370365E-2</v>
      </c>
      <c r="F66" s="26">
        <f>E66/1</f>
        <v>9.8807870370370365E-2</v>
      </c>
    </row>
    <row r="67" spans="1:6" x14ac:dyDescent="0.3">
      <c r="A67" s="1" t="s">
        <v>20</v>
      </c>
      <c r="B67" s="9">
        <v>0.10152777777777777</v>
      </c>
      <c r="C67" s="9">
        <v>0.10128472222222222</v>
      </c>
      <c r="D67" s="9">
        <v>9.4953703703703707E-2</v>
      </c>
      <c r="E67" s="26">
        <f t="shared" si="2"/>
        <v>0.29776620370370371</v>
      </c>
      <c r="F67" s="26">
        <f t="shared" si="3"/>
        <v>9.92554012345679E-2</v>
      </c>
    </row>
    <row r="68" spans="1:6" x14ac:dyDescent="0.3">
      <c r="A68" s="1" t="s">
        <v>66</v>
      </c>
      <c r="B68" s="9" t="s">
        <v>105</v>
      </c>
      <c r="C68" s="9">
        <v>0.10114583333333334</v>
      </c>
      <c r="D68" s="8"/>
      <c r="E68" s="26">
        <f t="shared" si="2"/>
        <v>0.10114583333333334</v>
      </c>
      <c r="F68" s="26">
        <f>E68/1</f>
        <v>0.10114583333333334</v>
      </c>
    </row>
    <row r="69" spans="1:6" x14ac:dyDescent="0.3">
      <c r="A69" s="1" t="s">
        <v>48</v>
      </c>
      <c r="B69" s="21">
        <v>0.24684027777777776</v>
      </c>
      <c r="C69" s="20">
        <v>0.10114583333333334</v>
      </c>
      <c r="D69" s="20">
        <v>9.3194444444444455E-2</v>
      </c>
      <c r="E69" s="26">
        <f t="shared" si="2"/>
        <v>0.44118055555555558</v>
      </c>
      <c r="F69" s="26">
        <f>E69/4</f>
        <v>0.11029513888888889</v>
      </c>
    </row>
    <row r="70" spans="1:6" x14ac:dyDescent="0.3">
      <c r="A70" s="1" t="s">
        <v>33</v>
      </c>
      <c r="B70" s="9">
        <v>0.10148148148148149</v>
      </c>
      <c r="C70" s="9">
        <v>8.5509259259259271E-2</v>
      </c>
      <c r="D70" s="9">
        <v>9.2650462962962962E-2</v>
      </c>
      <c r="E70" s="26">
        <f t="shared" si="2"/>
        <v>0.27964120370370371</v>
      </c>
      <c r="F70" s="26">
        <f t="shared" si="3"/>
        <v>9.3213734567901232E-2</v>
      </c>
    </row>
    <row r="71" spans="1:6" x14ac:dyDescent="0.3">
      <c r="A71" s="1" t="s">
        <v>19</v>
      </c>
      <c r="B71" s="9">
        <v>0.10152777777777777</v>
      </c>
      <c r="C71" s="9">
        <v>0.10128472222222222</v>
      </c>
      <c r="D71" s="9">
        <v>9.4953703703703707E-2</v>
      </c>
      <c r="E71" s="27">
        <f t="shared" si="2"/>
        <v>0.29776620370370371</v>
      </c>
      <c r="F71" s="27">
        <f t="shared" si="3"/>
        <v>9.92554012345679E-2</v>
      </c>
    </row>
    <row r="72" spans="1:6" x14ac:dyDescent="0.3">
      <c r="A72" s="1" t="s">
        <v>11</v>
      </c>
      <c r="B72" s="9">
        <v>0.14921296296296296</v>
      </c>
      <c r="C72" s="9">
        <v>0.14295138888888889</v>
      </c>
      <c r="D72" s="8" t="s">
        <v>105</v>
      </c>
      <c r="E72" s="26">
        <f t="shared" si="2"/>
        <v>0.29216435185185186</v>
      </c>
      <c r="F72" s="26">
        <f>E72/2</f>
        <v>0.14608217592592593</v>
      </c>
    </row>
    <row r="73" spans="1:6" x14ac:dyDescent="0.3">
      <c r="A73" s="1" t="s">
        <v>31</v>
      </c>
      <c r="B73" s="9">
        <v>0.10165509259259259</v>
      </c>
      <c r="C73" s="9">
        <v>9.9351851851851858E-2</v>
      </c>
      <c r="D73" s="9">
        <v>0.10849537037037038</v>
      </c>
      <c r="E73" s="26">
        <f t="shared" si="2"/>
        <v>0.30950231481481483</v>
      </c>
      <c r="F73" s="26">
        <f t="shared" si="3"/>
        <v>0.10316743827160495</v>
      </c>
    </row>
    <row r="74" spans="1:6" x14ac:dyDescent="0.3">
      <c r="A74" s="1" t="s">
        <v>64</v>
      </c>
      <c r="B74" s="21">
        <v>0.16819444444444445</v>
      </c>
      <c r="C74" s="20">
        <v>8.1793981481481481E-2</v>
      </c>
      <c r="D74" s="20">
        <v>8.7662037037037024E-2</v>
      </c>
      <c r="E74" s="26">
        <f t="shared" si="2"/>
        <v>0.33765046296296297</v>
      </c>
      <c r="F74" s="26">
        <f>E74/4</f>
        <v>8.4412615740740743E-2</v>
      </c>
    </row>
    <row r="75" spans="1:6" x14ac:dyDescent="0.3">
      <c r="A75" s="1" t="s">
        <v>15</v>
      </c>
      <c r="B75" s="20">
        <v>8.5428240740740735E-2</v>
      </c>
      <c r="C75" s="21">
        <v>0.17903935185185185</v>
      </c>
      <c r="D75" s="9">
        <v>7.96412037037037E-2</v>
      </c>
      <c r="E75" s="26">
        <f t="shared" si="2"/>
        <v>0.34410879629629626</v>
      </c>
      <c r="F75" s="26">
        <f>E75/4</f>
        <v>8.6027199074074065E-2</v>
      </c>
    </row>
    <row r="76" spans="1:6" x14ac:dyDescent="0.3">
      <c r="A76" s="30" t="s">
        <v>109</v>
      </c>
      <c r="B76" s="16">
        <v>12</v>
      </c>
      <c r="C76" s="16">
        <v>19</v>
      </c>
      <c r="D76" s="16">
        <v>28</v>
      </c>
      <c r="E76" s="16">
        <f t="shared" si="2"/>
        <v>59</v>
      </c>
      <c r="F76" s="16">
        <v>15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Fanø</vt:lpstr>
      <vt:lpstr>Varde</vt:lpstr>
      <vt:lpstr>Vejen</vt:lpstr>
      <vt:lpstr>Samlet statistik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Bredo</dc:creator>
  <cp:lastModifiedBy>David Bredo</cp:lastModifiedBy>
  <dcterms:created xsi:type="dcterms:W3CDTF">2023-05-17T13:07:10Z</dcterms:created>
  <dcterms:modified xsi:type="dcterms:W3CDTF">2023-10-30T16:51:46Z</dcterms:modified>
</cp:coreProperties>
</file>